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<sst xmlns="http://schemas.openxmlformats.org/spreadsheetml/2006/main" count="692" uniqueCount="283">
  <si>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</si>
  <si>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</si>
  <si>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</si>
  <si>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</si>
  <si>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</si>
  <si>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</si>
  <si>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</si>
  <si>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</si>
  <si>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</si>
  <si>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</si>
  <si>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</si>
  <si>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</si>
  <si>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</si>
  <si>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</si>
  <si>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</si>
  <si>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</si>
  <si>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</si>
  <si>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</si>
  <si>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</si>
  <si>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</si>
  <si>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</si>
  <si>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</si>
  <si>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</si>
  <si>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</si>
  <si>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</si>
  <si>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</si>
  <si>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</si>
  <si>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</si>
  <si>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</si>
  <si>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</si>
  <si>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</si>
  <si>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</si>
  <si>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</si>
  <si>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</si>
  <si>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</si>
  <si>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</si>
  <si>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</si>
  <si>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</si>
  <si>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</si>
  <si>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</si>
  <si>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</si>
  <si>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</si>
  <si>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</si>
  <si>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</si>
  <si>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</si>
  <si>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</si>
  <si>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</si>
  <si>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</si>
  <si>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</si>
  <si>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</si>
  <si>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</si>
  <si>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</si>
  <si>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</si>
  <si>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</si>
  <si>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</si>
  <si>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</si>
  <si>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</si>
  <si>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</si>
  <si>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</si>
  <si>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</si>
  <si>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</si>
  <si>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</si>
  <si>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</si>
  <si>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</si>
  <si>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</si>
  <si>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</si>
  <si>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</si>
  <si>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</si>
  <si>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</si>
  <si>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</si>
  <si>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</si>
  <si>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</si>
  <si>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</si>
  <si>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</si>
  <si>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</si>
  <si>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</si>
  <si>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</si>
  <si>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</si>
  <si>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</si>
  <si>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</si>
  <si>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</si>
  <si>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</si>
  <si>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</si>
  <si>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</si>
  <si>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</si>
  <si>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</si>
  <si>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</si>
  <si>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</si>
  <si>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</si>
  <si>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</si>
  <si>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</si>
  <si>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</si>
  <si>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</si>
  <si>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</si>
  <si>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</si>
  <si>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</si>
  <si>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</si>
  <si>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</si>
  <si>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</si>
  <si>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</si>
  <si>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</si>
  <si>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</si>
  <si>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</si>
  <si>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</si>
  <si>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</si>
  <si>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</si>
  <si>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</si>
  <si>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</si>
  <si>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</si>
  <si>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</si>
  <si>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</si>
  <si>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</si>
  <si>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</si>
  <si>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</si>
  <si>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</si>
  <si>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</si>
  <si>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</si>
  <si>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</si>
  <si>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</si>
  <si>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</si>
  <si>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</si>
  <si>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</si>
  <si>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</si>
  <si>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</si>
  <si>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</si>
  <si>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</si>
  <si>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</si>
  <si>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</si>
  <si>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</si>
  <si>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</si>
  <si>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</si>
  <si>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</si>
  <si>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</si>
  <si>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</si>
  <si>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</si>
  <si>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</si>
  <si>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</si>
  <si>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</si>
  <si>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</si>
  <si>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</si>
  <si>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</si>
  <si>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</si>
  <si>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</si>
  <si>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</si>
  <si>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</si>
  <si>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</si>
  <si>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</si>
  <si>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</si>
  <si>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</si>
  <si>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</si>
  <si>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</si>
  <si>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</si>
  <si>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</si>
  <si>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</si>
  <si>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</si>
  <si>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</si>
  <si>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</si>
  <si>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</si>
  <si>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</si>
  <si>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</si>
  <si>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</si>
  <si>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</si>
  <si>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</si>
  <si>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</si>
  <si>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</si>
  <si>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</si>
  <si>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</si>
  <si>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</si>
  <si>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</si>
  <si>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</si>
  <si>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</si>
  <si>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</si>
  <si>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</si>
  <si>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</si>
  <si>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</si>
  <si>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</si>
  <si>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</si>
  <si>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</si>
  <si>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</si>
  <si>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</si>
  <si>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</si>
  <si>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</si>
  <si>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</si>
  <si>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</si>
  <si>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</si>
  <si>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</si>
  <si>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</si>
  <si>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</si>
  <si>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</si>
  <si>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</si>
  <si>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</si>
  <si>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</si>
  <si>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</si>
  <si>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</si>
  <si>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</si>
  <si>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</si>
  <si>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</si>
  <si>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</si>
  <si>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</si>
  <si>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</si>
  <si>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</si>
  <si>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</si>
  <si>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</si>
  <si>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</si>
  <si>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</si>
  <si>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</si>
  <si>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</si>
  <si>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</si>
  <si>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</si>
  <si>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</si>
  <si>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</si>
  <si>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</si>
  <si>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</si>
  <si>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</si>
  <si>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</si>
  <si>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</si>
  <si>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</si>
  <si>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</si>
  <si>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</si>
  <si>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</si>
  <si>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</si>
  <si>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</si>
  <si>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</si>
  <si>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</si>
  <si>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</si>
  <si>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</si>
  <si>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</si>
  <si>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</si>
  <si>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</si>
  <si>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</si>
  <si>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</si>
  <si>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</si>
  <si>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</si>
  <si>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</si>
  <si>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</si>
  <si>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</si>
  <si>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</si>
  <si>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</si>
  <si>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</si>
  <si>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</si>
  <si>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</si>
  <si>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</si>
  <si>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</si>
  <si>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</si>
  <si>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</si>
  <si>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</si>
  <si>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</si>
  <si>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</si>
  <si>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</si>
  <si>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</si>
  <si>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</si>
  <si>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</si>
  <si>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</si>
  <si>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</si>
  <si>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</si>
  <si>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</si>
  <si>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</si>
  <si>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</si>
  <si>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</si>
  <si>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</si>
  <si>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</si>
  <si>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</si>
  <si>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</si>
  <si>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</si>
  <si>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</si>
  <si>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</si>
  <si>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</si>
  <si>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</si>
  <si>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</si>
  <si>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</si>
  <si>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</si>
  <si>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</si>
  <si>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</si>
  <si>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</si>
  <si>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</si>
  <si>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</si>
  <si>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</si>
  <si>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</si>
  <si>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</si>
  <si>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이현길, ID : H1900441)</t>
  </si>
  <si>
    <t>2020년 12월 24일 15:56:43</t>
  </si>
  <si>
    <t>H1900441</t>
  </si>
  <si>
    <t>이현길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</si>
</sst>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199.8716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2440"/>
        <c:axId val="259433616"/>
      </c:barChart>
      <c:catAx>
        <c:axId val="25943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3616"/>
        <c:crosses val="autoZero"/>
        <c:auto val="1"/>
        <c:lblAlgn val="ctr"/>
        <c:lblOffset val="100"/>
        <c:noMultiLvlLbl val="0"/>
      </c:catAx>
      <c:valAx>
        <c:axId val="25943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8.3076209999999993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1864"/>
        <c:axId val="178315984"/>
      </c:barChart>
      <c:catAx>
        <c:axId val="17832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984"/>
        <c:crosses val="autoZero"/>
        <c:auto val="1"/>
        <c:lblAlgn val="ctr"/>
        <c:lblOffset val="100"/>
        <c:noMultiLvlLbl val="0"/>
      </c:catAx>
      <c:valAx>
        <c:axId val="17831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12.195819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976"/>
        <c:axId val="178746856"/>
      </c:barChart>
      <c:catAx>
        <c:axId val="17874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6856"/>
        <c:crosses val="autoZero"/>
        <c:auto val="1"/>
        <c:lblAlgn val="ctr"/>
        <c:lblOffset val="100"/>
        <c:noMultiLvlLbl val="0"/>
      </c:catAx>
      <c:valAx>
        <c:axId val="17874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3471.402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328"/>
        <c:axId val="178744896"/>
      </c:barChart>
      <c:catAx>
        <c:axId val="1787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4896"/>
        <c:crosses val="autoZero"/>
        <c:auto val="1"/>
        <c:lblAlgn val="ctr"/>
        <c:lblOffset val="100"/>
        <c:noMultiLvlLbl val="0"/>
      </c:catAx>
      <c:valAx>
        <c:axId val="17874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10577.353999999999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39800"/>
        <c:axId val="178742152"/>
      </c:barChart>
      <c:catAx>
        <c:axId val="17873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152"/>
        <c:crosses val="autoZero"/>
        <c:auto val="1"/>
        <c:lblAlgn val="ctr"/>
        <c:lblOffset val="100"/>
        <c:noMultiLvlLbl val="0"/>
      </c:catAx>
      <c:valAx>
        <c:axId val="178742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3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330.42586999999997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2544"/>
        <c:axId val="178745680"/>
      </c:barChart>
      <c:catAx>
        <c:axId val="17874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5680"/>
        <c:crosses val="autoZero"/>
        <c:auto val="1"/>
        <c:lblAlgn val="ctr"/>
        <c:lblOffset val="100"/>
        <c:noMultiLvlLbl val="0"/>
      </c:catAx>
      <c:valAx>
        <c:axId val="17874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432.8304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6072"/>
        <c:axId val="178747248"/>
      </c:barChart>
      <c:catAx>
        <c:axId val="17874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7248"/>
        <c:crosses val="autoZero"/>
        <c:auto val="1"/>
        <c:lblAlgn val="ctr"/>
        <c:lblOffset val="100"/>
        <c:noMultiLvlLbl val="0"/>
      </c:catAx>
      <c:valAx>
        <c:axId val="17874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34.585987000000003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584"/>
        <c:axId val="178742936"/>
      </c:barChart>
      <c:catAx>
        <c:axId val="17874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936"/>
        <c:crosses val="autoZero"/>
        <c:auto val="1"/>
        <c:lblAlgn val="ctr"/>
        <c:lblOffset val="100"/>
        <c:noMultiLvlLbl val="0"/>
      </c:catAx>
      <c:valAx>
        <c:axId val="17874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3058.3152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720"/>
        <c:axId val="179246096"/>
      </c:barChart>
      <c:catAx>
        <c:axId val="1787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096"/>
        <c:crosses val="autoZero"/>
        <c:auto val="1"/>
        <c:lblAlgn val="ctr"/>
        <c:lblOffset val="100"/>
        <c:noMultiLvlLbl val="0"/>
      </c:catAx>
      <c:valAx>
        <c:axId val="1792460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0.11865111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704"/>
        <c:axId val="179246488"/>
      </c:barChart>
      <c:catAx>
        <c:axId val="17924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488"/>
        <c:crosses val="autoZero"/>
        <c:auto val="1"/>
        <c:lblAlgn val="ctr"/>
        <c:lblOffset val="100"/>
        <c:noMultiLvlLbl val="0"/>
      </c:catAx>
      <c:valAx>
        <c:axId val="17924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12.476419999999999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312"/>
        <c:axId val="179249624"/>
      </c:barChart>
      <c:catAx>
        <c:axId val="17924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9624"/>
        <c:crosses val="autoZero"/>
        <c:auto val="1"/>
        <c:lblAlgn val="ctr"/>
        <c:lblOffset val="100"/>
        <c:noMultiLvlLbl val="0"/>
      </c:catAx>
      <c:valAx>
        <c:axId val="17924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91.543499999999995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5968"/>
        <c:axId val="259432832"/>
      </c:barChart>
      <c:catAx>
        <c:axId val="25943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2832"/>
        <c:crosses val="autoZero"/>
        <c:auto val="1"/>
        <c:lblAlgn val="ctr"/>
        <c:lblOffset val="100"/>
        <c:noMultiLvlLbl val="0"/>
      </c:catAx>
      <c:valAx>
        <c:axId val="25943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495.22205000000002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8056"/>
        <c:axId val="179246880"/>
      </c:barChart>
      <c:catAx>
        <c:axId val="17924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880"/>
        <c:crosses val="autoZero"/>
        <c:auto val="1"/>
        <c:lblAlgn val="ctr"/>
        <c:lblOffset val="100"/>
        <c:noMultiLvlLbl val="0"/>
      </c:catAx>
      <c:valAx>
        <c:axId val="17924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215.23149000000001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192"/>
        <c:axId val="179247664"/>
      </c:barChart>
      <c:catAx>
        <c:axId val="17925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7664"/>
        <c:crosses val="autoZero"/>
        <c:auto val="1"/>
        <c:lblAlgn val="ctr"/>
        <c:lblOffset val="100"/>
        <c:noMultiLvlLbl val="0"/>
      </c:catAx>
      <c:valAx>
        <c:axId val="17924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8.0519999999999996</c:v>
                </c:pt>
                <c:pt idx="1">
                  <c:v>9.8930000000000007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248448"/>
        <c:axId val="179250800"/>
      </c:barChart>
      <c:catAx>
        <c:axId val="17924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0800"/>
        <c:crosses val="autoZero"/>
        <c:auto val="1"/>
        <c:lblAlgn val="ctr"/>
        <c:lblOffset val="100"/>
        <c:noMultiLvlLbl val="0"/>
      </c:catAx>
      <c:valAx>
        <c:axId val="17925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23.831669000000002</c:v>
                </c:pt>
                <c:pt idx="1">
                  <c:v>27.193169999999999</c:v>
                </c:pt>
                <c:pt idx="2">
                  <c:v>32.920535999999998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1491.2098000000001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584"/>
        <c:axId val="179251976"/>
      </c:barChart>
      <c:catAx>
        <c:axId val="1792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1976"/>
        <c:crosses val="autoZero"/>
        <c:auto val="1"/>
        <c:lblAlgn val="ctr"/>
        <c:lblOffset val="100"/>
        <c:noMultiLvlLbl val="0"/>
      </c:catAx>
      <c:valAx>
        <c:axId val="17925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50.356952999999997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8336"/>
        <c:axId val="179701864"/>
      </c:barChart>
      <c:catAx>
        <c:axId val="17969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864"/>
        <c:crosses val="autoZero"/>
        <c:auto val="1"/>
        <c:lblAlgn val="ctr"/>
        <c:lblOffset val="100"/>
        <c:noMultiLvlLbl val="0"/>
      </c:catAx>
      <c:valAx>
        <c:axId val="17970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76.323999999999998</c:v>
                </c:pt>
                <c:pt idx="1">
                  <c:v>8.4589999999999996</c:v>
                </c:pt>
                <c:pt idx="2">
                  <c:v>15.218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698728"/>
        <c:axId val="179701472"/>
      </c:barChart>
      <c:catAx>
        <c:axId val="17969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472"/>
        <c:crosses val="autoZero"/>
        <c:auto val="1"/>
        <c:lblAlgn val="ctr"/>
        <c:lblOffset val="100"/>
        <c:noMultiLvlLbl val="0"/>
      </c:catAx>
      <c:valAx>
        <c:axId val="17970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5944.3959999999997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7552"/>
        <c:axId val="179702256"/>
      </c:barChart>
      <c:catAx>
        <c:axId val="17969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2256"/>
        <c:crosses val="autoZero"/>
        <c:auto val="1"/>
        <c:lblAlgn val="ctr"/>
        <c:lblOffset val="100"/>
        <c:noMultiLvlLbl val="0"/>
      </c:catAx>
      <c:valAx>
        <c:axId val="17970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380.71228000000002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2648"/>
        <c:axId val="179700688"/>
      </c:barChart>
      <c:catAx>
        <c:axId val="17970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0688"/>
        <c:crosses val="autoZero"/>
        <c:auto val="1"/>
        <c:lblAlgn val="ctr"/>
        <c:lblOffset val="100"/>
        <c:noMultiLvlLbl val="0"/>
      </c:catAx>
      <c:valAx>
        <c:axId val="17970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1426.8453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3824"/>
        <c:axId val="179704216"/>
      </c:barChart>
      <c:catAx>
        <c:axId val="17970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4216"/>
        <c:crosses val="autoZero"/>
        <c:auto val="1"/>
        <c:lblAlgn val="ctr"/>
        <c:lblOffset val="100"/>
        <c:noMultiLvlLbl val="0"/>
      </c:catAx>
      <c:valAx>
        <c:axId val="17970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5.6361474999999999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6752"/>
        <c:axId val="209528096"/>
      </c:barChart>
      <c:catAx>
        <c:axId val="25943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28096"/>
        <c:crosses val="autoZero"/>
        <c:auto val="1"/>
        <c:lblAlgn val="ctr"/>
        <c:lblOffset val="100"/>
        <c:noMultiLvlLbl val="0"/>
      </c:catAx>
      <c:valAx>
        <c:axId val="20952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17031.074000000001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9904"/>
        <c:axId val="179697944"/>
      </c:barChart>
      <c:catAx>
        <c:axId val="1796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97944"/>
        <c:crosses val="autoZero"/>
        <c:auto val="1"/>
        <c:lblAlgn val="ctr"/>
        <c:lblOffset val="100"/>
        <c:noMultiLvlLbl val="0"/>
      </c:catAx>
      <c:valAx>
        <c:axId val="17969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51.287247000000001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0296"/>
        <c:axId val="180147792"/>
      </c:barChart>
      <c:catAx>
        <c:axId val="17970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7792"/>
        <c:crosses val="autoZero"/>
        <c:auto val="1"/>
        <c:lblAlgn val="ctr"/>
        <c:lblOffset val="100"/>
        <c:noMultiLvlLbl val="0"/>
      </c:catAx>
      <c:valAx>
        <c:axId val="18014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5.3853907999999997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152104"/>
        <c:axId val="180148576"/>
      </c:barChart>
      <c:catAx>
        <c:axId val="18015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8576"/>
        <c:crosses val="autoZero"/>
        <c:auto val="1"/>
        <c:lblAlgn val="ctr"/>
        <c:lblOffset val="100"/>
        <c:noMultiLvlLbl val="0"/>
      </c:catAx>
      <c:valAx>
        <c:axId val="18014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15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725.23334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9120"/>
        <c:axId val="178322648"/>
      </c:barChart>
      <c:catAx>
        <c:axId val="17831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648"/>
        <c:crosses val="autoZero"/>
        <c:auto val="1"/>
        <c:lblAlgn val="ctr"/>
        <c:lblOffset val="100"/>
        <c:noMultiLvlLbl val="0"/>
      </c:catAx>
      <c:valAx>
        <c:axId val="17832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3.6974840000000002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728"/>
        <c:axId val="178316376"/>
      </c:barChart>
      <c:catAx>
        <c:axId val="17831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6376"/>
        <c:crosses val="autoZero"/>
        <c:auto val="1"/>
        <c:lblAlgn val="ctr"/>
        <c:lblOffset val="100"/>
        <c:noMultiLvlLbl val="0"/>
      </c:catAx>
      <c:valAx>
        <c:axId val="17831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49.769824999999997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5592"/>
        <c:axId val="178321080"/>
      </c:barChart>
      <c:catAx>
        <c:axId val="17831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080"/>
        <c:crosses val="autoZero"/>
        <c:auto val="1"/>
        <c:lblAlgn val="ctr"/>
        <c:lblOffset val="100"/>
        <c:noMultiLvlLbl val="0"/>
      </c:catAx>
      <c:valAx>
        <c:axId val="17832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5.3853907999999997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0688"/>
        <c:axId val="178321472"/>
      </c:barChart>
      <c:catAx>
        <c:axId val="17832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472"/>
        <c:crosses val="autoZero"/>
        <c:auto val="1"/>
        <c:lblAlgn val="ctr"/>
        <c:lblOffset val="100"/>
        <c:noMultiLvlLbl val="0"/>
      </c:catAx>
      <c:valAx>
        <c:axId val="17832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1729.5980999999999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7160"/>
        <c:axId val="178322256"/>
      </c:barChart>
      <c:catAx>
        <c:axId val="17831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256"/>
        <c:crosses val="autoZero"/>
        <c:auto val="1"/>
        <c:lblAlgn val="ctr"/>
        <c:lblOffset val="100"/>
        <c:noMultiLvlLbl val="0"/>
      </c:catAx>
      <c:valAx>
        <c:axId val="17832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24.298704000000001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336"/>
        <c:axId val="178315200"/>
      </c:barChart>
      <c:catAx>
        <c:axId val="1783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200"/>
        <c:crosses val="autoZero"/>
        <c:auto val="1"/>
        <c:lblAlgn val="ctr"/>
        <c:lblOffset val="100"/>
        <c:noMultiLvlLbl val="0"/>
      </c:catAx>
      <c:valAx>
        <c:axId val="17831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이현길, ID : H1900441)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15:56:43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5944.3959999999997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199.8716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91.543499999999995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76.323999999999998</v>
      </c>
      <c r="G8" s="59">
        <f>'DRIs DATA 입력'!G8</f>
        <v>8.4589999999999996</v>
      </c>
      <c r="H8" s="59">
        <f>'DRIs DATA 입력'!H8</f>
        <v>15.218</v>
      </c>
      <c r="I8" s="46"/>
      <c r="J8" s="59" t="s">
        <v>216</v>
      </c>
      <c r="K8" s="59">
        <f>'DRIs DATA 입력'!K8</f>
        <v>8.0519999999999996</v>
      </c>
      <c r="L8" s="59">
        <f>'DRIs DATA 입력'!L8</f>
        <v>9.8930000000000007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1491.2098000000001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50.356952999999997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5.6361474999999999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725.23334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380.71228000000002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5.2984815000000003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3.6974840000000002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49.769824999999997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5.3853907999999997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1729.5980999999999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24.298704000000001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8.3076209999999993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12.195819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1426.8453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3471.402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17031.074000000001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10577.353999999999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330.42586999999997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432.8304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51.287247000000001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34.585987000000003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3058.3152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0.11865111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12.476419999999999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495.22205000000002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215.23149000000001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6" t="s">
        <v>56</v>
      </c>
      <c r="B4" s="66"/>
      <c r="C4" s="66"/>
      <c r="D4" s="158"/>
      <c r="E4" s="63" t="s">
        <v>198</v>
      </c>
      <c r="F4" s="64"/>
      <c r="G4" s="64"/>
      <c r="H4" s="65"/>
      <c r="I4" s="158"/>
      <c r="J4" s="63" t="s">
        <v>199</v>
      </c>
      <c r="K4" s="64"/>
      <c r="L4" s="65"/>
      <c r="M4" s="158"/>
      <c r="N4" s="66" t="s">
        <v>200</v>
      </c>
      <c r="O4" s="66"/>
      <c r="P4" s="66"/>
      <c r="Q4" s="66"/>
      <c r="R4" s="66"/>
      <c r="S4" s="66"/>
      <c r="T4" s="158"/>
      <c r="U4" s="66" t="s">
        <v>201</v>
      </c>
      <c r="V4" s="66"/>
      <c r="W4" s="66"/>
      <c r="X4" s="66"/>
      <c r="Y4" s="66"/>
      <c r="Z4" s="66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2200</v>
      </c>
      <c r="C6" s="160">
        <v>5944.3959999999997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199.8716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91.543499999999995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76.323999999999998</v>
      </c>
      <c r="G8" s="160">
        <v>8.4589999999999996</v>
      </c>
      <c r="H8" s="160">
        <v>15.218</v>
      </c>
      <c r="I8" s="158"/>
      <c r="J8" s="160" t="s">
        <v>216</v>
      </c>
      <c r="K8" s="160">
        <v>8.0519999999999996</v>
      </c>
      <c r="L8" s="160">
        <v>9.8930000000000007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6" t="s">
        <v>218</v>
      </c>
      <c r="B14" s="66"/>
      <c r="C14" s="66"/>
      <c r="D14" s="66"/>
      <c r="E14" s="66"/>
      <c r="F14" s="66"/>
      <c r="G14" s="158"/>
      <c r="H14" s="66" t="s">
        <v>219</v>
      </c>
      <c r="I14" s="66"/>
      <c r="J14" s="66"/>
      <c r="K14" s="66"/>
      <c r="L14" s="66"/>
      <c r="M14" s="66"/>
      <c r="N14" s="158"/>
      <c r="O14" s="66" t="s">
        <v>220</v>
      </c>
      <c r="P14" s="66"/>
      <c r="Q14" s="66"/>
      <c r="R14" s="66"/>
      <c r="S14" s="66"/>
      <c r="T14" s="66"/>
      <c r="U14" s="158"/>
      <c r="V14" s="66" t="s">
        <v>221</v>
      </c>
      <c r="W14" s="66"/>
      <c r="X14" s="66"/>
      <c r="Y14" s="66"/>
      <c r="Z14" s="66"/>
      <c r="AA14" s="66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1491.2098000000001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50.356952999999997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5.6361474999999999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725.23334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158"/>
      <c r="H24" s="66" t="s">
        <v>225</v>
      </c>
      <c r="I24" s="66"/>
      <c r="J24" s="66"/>
      <c r="K24" s="66"/>
      <c r="L24" s="66"/>
      <c r="M24" s="66"/>
      <c r="N24" s="158"/>
      <c r="O24" s="66" t="s">
        <v>226</v>
      </c>
      <c r="P24" s="66"/>
      <c r="Q24" s="66"/>
      <c r="R24" s="66"/>
      <c r="S24" s="66"/>
      <c r="T24" s="66"/>
      <c r="U24" s="158"/>
      <c r="V24" s="66" t="s">
        <v>227</v>
      </c>
      <c r="W24" s="66"/>
      <c r="X24" s="66"/>
      <c r="Y24" s="66"/>
      <c r="Z24" s="66"/>
      <c r="AA24" s="66"/>
      <c r="AB24" s="158"/>
      <c r="AC24" s="66" t="s">
        <v>228</v>
      </c>
      <c r="AD24" s="66"/>
      <c r="AE24" s="66"/>
      <c r="AF24" s="66"/>
      <c r="AG24" s="66"/>
      <c r="AH24" s="66"/>
      <c r="AI24" s="158"/>
      <c r="AJ24" s="66" t="s">
        <v>229</v>
      </c>
      <c r="AK24" s="66"/>
      <c r="AL24" s="66"/>
      <c r="AM24" s="66"/>
      <c r="AN24" s="66"/>
      <c r="AO24" s="66"/>
      <c r="AP24" s="158"/>
      <c r="AQ24" s="66" t="s">
        <v>230</v>
      </c>
      <c r="AR24" s="66"/>
      <c r="AS24" s="66"/>
      <c r="AT24" s="66"/>
      <c r="AU24" s="66"/>
      <c r="AV24" s="66"/>
      <c r="AW24" s="158"/>
      <c r="AX24" s="66" t="s">
        <v>231</v>
      </c>
      <c r="AY24" s="66"/>
      <c r="AZ24" s="66"/>
      <c r="BA24" s="66"/>
      <c r="BB24" s="66"/>
      <c r="BC24" s="66"/>
      <c r="BD24" s="158"/>
      <c r="BE24" s="66" t="s">
        <v>232</v>
      </c>
      <c r="BF24" s="66"/>
      <c r="BG24" s="66"/>
      <c r="BH24" s="66"/>
      <c r="BI24" s="66"/>
      <c r="BJ24" s="66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380.71228000000002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5.2984815000000003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3.6974840000000002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49.769824999999997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5.3853907999999997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1729.5980999999999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24.298704000000001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8.3076209999999993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12.195819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6" t="s">
        <v>235</v>
      </c>
      <c r="B34" s="66"/>
      <c r="C34" s="66"/>
      <c r="D34" s="66"/>
      <c r="E34" s="66"/>
      <c r="F34" s="66"/>
      <c r="G34" s="158"/>
      <c r="H34" s="66" t="s">
        <v>236</v>
      </c>
      <c r="I34" s="66"/>
      <c r="J34" s="66"/>
      <c r="K34" s="66"/>
      <c r="L34" s="66"/>
      <c r="M34" s="66"/>
      <c r="N34" s="158"/>
      <c r="O34" s="66" t="s">
        <v>237</v>
      </c>
      <c r="P34" s="66"/>
      <c r="Q34" s="66"/>
      <c r="R34" s="66"/>
      <c r="S34" s="66"/>
      <c r="T34" s="66"/>
      <c r="U34" s="158"/>
      <c r="V34" s="66" t="s">
        <v>238</v>
      </c>
      <c r="W34" s="66"/>
      <c r="X34" s="66"/>
      <c r="Y34" s="66"/>
      <c r="Z34" s="66"/>
      <c r="AA34" s="66"/>
      <c r="AB34" s="158"/>
      <c r="AC34" s="66" t="s">
        <v>239</v>
      </c>
      <c r="AD34" s="66"/>
      <c r="AE34" s="66"/>
      <c r="AF34" s="66"/>
      <c r="AG34" s="66"/>
      <c r="AH34" s="66"/>
      <c r="AI34" s="158"/>
      <c r="AJ34" s="66" t="s">
        <v>240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1426.8453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3471.402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17031.074000000001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10577.353999999999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330.42586999999997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432.8304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242</v>
      </c>
      <c r="B44" s="66"/>
      <c r="C44" s="66"/>
      <c r="D44" s="66"/>
      <c r="E44" s="66"/>
      <c r="F44" s="66"/>
      <c r="G44" s="158"/>
      <c r="H44" s="66" t="s">
        <v>243</v>
      </c>
      <c r="I44" s="66"/>
      <c r="J44" s="66"/>
      <c r="K44" s="66"/>
      <c r="L44" s="66"/>
      <c r="M44" s="66"/>
      <c r="N44" s="158"/>
      <c r="O44" s="66" t="s">
        <v>244</v>
      </c>
      <c r="P44" s="66"/>
      <c r="Q44" s="66"/>
      <c r="R44" s="66"/>
      <c r="S44" s="66"/>
      <c r="T44" s="66"/>
      <c r="U44" s="158"/>
      <c r="V44" s="66" t="s">
        <v>245</v>
      </c>
      <c r="W44" s="66"/>
      <c r="X44" s="66"/>
      <c r="Y44" s="66"/>
      <c r="Z44" s="66"/>
      <c r="AA44" s="66"/>
      <c r="AB44" s="158"/>
      <c r="AC44" s="66" t="s">
        <v>246</v>
      </c>
      <c r="AD44" s="66"/>
      <c r="AE44" s="66"/>
      <c r="AF44" s="66"/>
      <c r="AG44" s="66"/>
      <c r="AH44" s="66"/>
      <c r="AI44" s="158"/>
      <c r="AJ44" s="66" t="s">
        <v>247</v>
      </c>
      <c r="AK44" s="66"/>
      <c r="AL44" s="66"/>
      <c r="AM44" s="66"/>
      <c r="AN44" s="66"/>
      <c r="AO44" s="66"/>
      <c r="AP44" s="158"/>
      <c r="AQ44" s="66" t="s">
        <v>248</v>
      </c>
      <c r="AR44" s="66"/>
      <c r="AS44" s="66"/>
      <c r="AT44" s="66"/>
      <c r="AU44" s="66"/>
      <c r="AV44" s="66"/>
      <c r="AW44" s="158"/>
      <c r="AX44" s="66" t="s">
        <v>249</v>
      </c>
      <c r="AY44" s="66"/>
      <c r="AZ44" s="66"/>
      <c r="BA44" s="66"/>
      <c r="BB44" s="66"/>
      <c r="BC44" s="66"/>
      <c r="BD44" s="158"/>
      <c r="BE44" s="66" t="s">
        <v>250</v>
      </c>
      <c r="BF44" s="66"/>
      <c r="BG44" s="66"/>
      <c r="BH44" s="66"/>
      <c r="BI44" s="66"/>
      <c r="BJ44" s="66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51.287247000000001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34.585987000000003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3058.3152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0.11865111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12.476419999999999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495.22205000000002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215.23149000000001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23:BJ23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281</v>
      </c>
      <c r="B2" s="156" t="s">
        <v>282</v>
      </c>
      <c r="C2" s="156" t="s">
        <v>278</v>
      </c>
      <c r="D2" s="156">
        <v>64</v>
      </c>
      <c r="E2" s="156">
        <v>5944.3959999999997</v>
      </c>
      <c r="F2" s="156">
        <v>1002.4564</v>
      </c>
      <c r="G2" s="156">
        <v>111.09666</v>
      </c>
      <c r="H2" s="156">
        <v>70.651330000000002</v>
      </c>
      <c r="I2" s="156">
        <v>40.445328000000003</v>
      </c>
      <c r="J2" s="156">
        <v>199.8716</v>
      </c>
      <c r="K2" s="156">
        <v>127.74290499999999</v>
      </c>
      <c r="L2" s="156">
        <v>72.128690000000006</v>
      </c>
      <c r="M2" s="156">
        <v>91.543499999999995</v>
      </c>
      <c r="N2" s="156">
        <v>11.320008</v>
      </c>
      <c r="O2" s="156">
        <v>49.161969999999997</v>
      </c>
      <c r="P2" s="156">
        <v>2863.7393000000002</v>
      </c>
      <c r="Q2" s="156">
        <v>77.823710000000005</v>
      </c>
      <c r="R2" s="156">
        <v>1491.2098000000001</v>
      </c>
      <c r="S2" s="156">
        <v>171.01604</v>
      </c>
      <c r="T2" s="156">
        <v>15842.325999999999</v>
      </c>
      <c r="U2" s="156">
        <v>5.6361474999999999</v>
      </c>
      <c r="V2" s="156">
        <v>50.356952999999997</v>
      </c>
      <c r="W2" s="156">
        <v>725.23334</v>
      </c>
      <c r="X2" s="156">
        <v>380.71228000000002</v>
      </c>
      <c r="Y2" s="156">
        <v>5.2984815000000003</v>
      </c>
      <c r="Z2" s="156">
        <v>3.6974840000000002</v>
      </c>
      <c r="AA2" s="156">
        <v>49.769824999999997</v>
      </c>
      <c r="AB2" s="156">
        <v>5.3853907999999997</v>
      </c>
      <c r="AC2" s="156">
        <v>1729.5980999999999</v>
      </c>
      <c r="AD2" s="156">
        <v>24.298704000000001</v>
      </c>
      <c r="AE2" s="156">
        <v>8.3076209999999993</v>
      </c>
      <c r="AF2" s="156">
        <v>12.195819</v>
      </c>
      <c r="AG2" s="156">
        <v>1426.8453</v>
      </c>
      <c r="AH2" s="156">
        <v>1020.3046000000001</v>
      </c>
      <c r="AI2" s="156">
        <v>406.54070000000002</v>
      </c>
      <c r="AJ2" s="156">
        <v>3471.402</v>
      </c>
      <c r="AK2" s="156">
        <v>17031.074000000001</v>
      </c>
      <c r="AL2" s="156">
        <v>330.42586999999997</v>
      </c>
      <c r="AM2" s="156">
        <v>10577.353999999999</v>
      </c>
      <c r="AN2" s="156">
        <v>432.8304</v>
      </c>
      <c r="AO2" s="156">
        <v>51.287247000000001</v>
      </c>
      <c r="AP2" s="156">
        <v>39.893658000000002</v>
      </c>
      <c r="AQ2" s="156">
        <v>11.393589</v>
      </c>
      <c r="AR2" s="156">
        <v>34.585987000000003</v>
      </c>
      <c r="AS2" s="156">
        <v>3058.3152</v>
      </c>
      <c r="AT2" s="156">
        <v>0.11865111</v>
      </c>
      <c r="AU2" s="156">
        <v>12.476419999999999</v>
      </c>
      <c r="AV2" s="156">
        <v>495.22205000000002</v>
      </c>
      <c r="AW2" s="156">
        <v>215.23149000000001</v>
      </c>
      <c r="AX2" s="156">
        <v>0.55741450000000003</v>
      </c>
      <c r="AY2" s="156">
        <v>3.4160360000000001</v>
      </c>
      <c r="AZ2" s="156">
        <v>452.15535999999997</v>
      </c>
      <c r="BA2" s="156">
        <v>84.002369999999999</v>
      </c>
      <c r="BB2" s="156">
        <v>23.831669000000002</v>
      </c>
      <c r="BC2" s="156">
        <v>27.193169999999999</v>
      </c>
      <c r="BD2" s="156">
        <v>32.920535999999998</v>
      </c>
      <c r="BE2" s="156">
        <v>2.5047176000000002</v>
      </c>
      <c r="BF2" s="156">
        <v>14.869118</v>
      </c>
      <c r="BG2" s="156">
        <v>2.7754895000000002E-2</v>
      </c>
      <c r="BH2" s="156">
        <v>3.6530774000000002E-2</v>
      </c>
      <c r="BI2" s="156">
        <v>3.387395E-2</v>
      </c>
      <c r="BJ2" s="156">
        <v>0.21445054999999999</v>
      </c>
      <c r="BK2" s="156">
        <v>2.1349920000000001E-3</v>
      </c>
      <c r="BL2" s="156">
        <v>1.4522237</v>
      </c>
      <c r="BM2" s="156">
        <v>12.068650999999999</v>
      </c>
      <c r="BN2" s="156">
        <v>3.7472183999999999</v>
      </c>
      <c r="BO2" s="156">
        <v>178.50465</v>
      </c>
      <c r="BP2" s="156">
        <v>33.643149999999999</v>
      </c>
      <c r="BQ2" s="156">
        <v>59.773086999999997</v>
      </c>
      <c r="BR2" s="156">
        <v>208.16162</v>
      </c>
      <c r="BS2" s="156">
        <v>63.510128000000002</v>
      </c>
      <c r="BT2" s="156">
        <v>45.703423000000001</v>
      </c>
      <c r="BU2" s="156">
        <v>0.22782669999999999</v>
      </c>
      <c r="BV2" s="156">
        <v>9.5331719999999995E-2</v>
      </c>
      <c r="BW2" s="156">
        <v>2.9986484</v>
      </c>
      <c r="BX2" s="156">
        <v>3.7216879999999999</v>
      </c>
      <c r="BY2" s="156">
        <v>0.30718364999999997</v>
      </c>
      <c r="BZ2" s="156">
        <v>3.0496551000000001E-3</v>
      </c>
      <c r="CA2" s="156">
        <v>0.90712004999999996</v>
      </c>
      <c r="CB2" s="156">
        <v>5.0306663000000001E-2</v>
      </c>
      <c r="CC2" s="156">
        <v>0.60790752999999997</v>
      </c>
      <c r="CD2" s="156">
        <v>3.7450888</v>
      </c>
      <c r="CE2" s="156">
        <v>0.30994349999999998</v>
      </c>
      <c r="CF2" s="156">
        <v>0.45455246999999999</v>
      </c>
      <c r="CG2" s="156">
        <v>0</v>
      </c>
      <c r="CH2" s="156">
        <v>0.11267847</v>
      </c>
      <c r="CI2" s="156">
        <v>1.2741133999999999E-2</v>
      </c>
      <c r="CJ2" s="156">
        <v>7.2203654999999998</v>
      </c>
      <c r="CK2" s="156">
        <v>8.9983579999999994E-2</v>
      </c>
      <c r="CL2" s="156">
        <v>1.9537656000000001</v>
      </c>
      <c r="CM2" s="156">
        <v>11.672874</v>
      </c>
      <c r="CN2" s="156">
        <v>6184.3954999999996</v>
      </c>
      <c r="CO2" s="156">
        <v>10853.091</v>
      </c>
      <c r="CP2" s="156">
        <v>6052.8680000000004</v>
      </c>
      <c r="CQ2" s="156">
        <v>2253.1725999999999</v>
      </c>
      <c r="CR2" s="156">
        <v>1264.2049999999999</v>
      </c>
      <c r="CS2" s="156">
        <v>1160.9391000000001</v>
      </c>
      <c r="CT2" s="156">
        <v>6289.2640000000001</v>
      </c>
      <c r="CU2" s="156">
        <v>3660.8557000000001</v>
      </c>
      <c r="CV2" s="156">
        <v>3690.4016000000001</v>
      </c>
      <c r="CW2" s="156">
        <v>4116.4736000000003</v>
      </c>
      <c r="CX2" s="156">
        <v>1217.2633000000001</v>
      </c>
      <c r="CY2" s="156">
        <v>7990.2255999999998</v>
      </c>
      <c r="CZ2" s="156">
        <v>3847.982</v>
      </c>
      <c r="DA2" s="156">
        <v>9477.4040000000005</v>
      </c>
      <c r="DB2" s="156">
        <v>9066.5630000000001</v>
      </c>
      <c r="DC2" s="156">
        <v>13402.168</v>
      </c>
      <c r="DD2" s="156">
        <v>21748.146000000001</v>
      </c>
      <c r="DE2" s="156">
        <v>4369.7196999999996</v>
      </c>
      <c r="DF2" s="156">
        <v>10426.536</v>
      </c>
      <c r="DG2" s="156">
        <v>4991.9423999999999</v>
      </c>
      <c r="DH2" s="156">
        <v>206.71162000000001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84.002369999999999</v>
      </c>
      <c r="B6">
        <f>BB2</f>
        <v>23.831669000000002</v>
      </c>
      <c r="C6">
        <f>BC2</f>
        <v>27.193169999999999</v>
      </c>
      <c r="D6">
        <f>BD2</f>
        <v>32.920535999999998</v>
      </c>
    </row>
    <row r="7" spans="1:11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I8" sqref="I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20704</v>
      </c>
      <c r="C2" s="56">
        <f ca="1">YEAR(TODAY())-YEAR(B2)+IF(TODAY()&gt;=DATE(YEAR(TODAY()),MONTH(B2),DAY(B2)),0,-1)</f>
        <v>64</v>
      </c>
      <c r="E2" s="52">
        <v>165.9</v>
      </c>
      <c r="F2" s="53" t="s">
        <v>39</v>
      </c>
      <c r="G2" s="52">
        <v>62.7</v>
      </c>
      <c r="H2" s="51" t="s">
        <v>41</v>
      </c>
      <c r="I2" s="69">
        <f>ROUND(G3/E3^2,1)</f>
        <v>22.8</v>
      </c>
    </row>
    <row r="3" spans="1:9">
      <c r="E3" s="51">
        <f>E2/100</f>
        <v>1.659</v>
      </c>
      <c r="F3" s="51" t="s">
        <v>40</v>
      </c>
      <c r="G3" s="51">
        <f>G2</f>
        <v>62.7</v>
      </c>
      <c r="H3" s="51" t="s">
        <v>41</v>
      </c>
      <c r="I3" s="69"/>
    </row>
    <row r="4" spans="1:9">
      <c r="A4" t="s">
        <v>273</v>
      </c>
    </row>
    <row r="5" spans="1:9">
      <c r="B5" s="62">
        <v>44117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이현길, ID : H1900441)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15:56:43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13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44117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64</v>
      </c>
      <c r="G12" s="134"/>
      <c r="H12" s="134"/>
      <c r="I12" s="134"/>
      <c r="K12" s="125">
        <f>'개인정보 및 신체계측 입력'!E2</f>
        <v>165.9</v>
      </c>
      <c r="L12" s="126"/>
      <c r="M12" s="119">
        <f>'개인정보 및 신체계측 입력'!G2</f>
        <v>62.7</v>
      </c>
      <c r="N12" s="120"/>
      <c r="O12" s="115" t="s">
        <v>271</v>
      </c>
      <c r="P12" s="109"/>
      <c r="Q12" s="112">
        <f>'개인정보 및 신체계측 입력'!I2</f>
        <v>22.8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이현길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76.323999999999998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8.4589999999999996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15.218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9.9</v>
      </c>
      <c r="L72" s="36" t="s">
        <v>53</v>
      </c>
      <c r="M72" s="36">
        <f>ROUND('DRIs DATA'!K8,1)</f>
        <v>8.1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198.83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419.64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380.71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359.03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178.36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1135.4000000000001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512.87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2021-01-04T02:14:49Z</dcterms:modified>
</cp:coreProperties>
</file>