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<sst xmlns="http://schemas.openxmlformats.org/spreadsheetml/2006/main" count="692" uniqueCount="283">
  <si>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</si>
  <si>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</si>
  <si>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</si>
  <si>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</si>
  <si>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</si>
  <si>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</si>
  <si>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</si>
  <si>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</si>
  <si>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</si>
  <si>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</si>
  <si>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</si>
  <si>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</si>
  <si>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</si>
  <si>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</si>
  <si>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</si>
  <si>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</si>
  <si>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</si>
  <si>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</si>
  <si>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</si>
  <si>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</si>
  <si>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</si>
  <si>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</si>
  <si>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</si>
  <si>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</si>
  <si>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</si>
  <si>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</si>
  <si>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</si>
  <si>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</si>
  <si>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</si>
  <si>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</si>
  <si>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</si>
  <si>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</si>
  <si>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</si>
  <si>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</si>
  <si>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</si>
  <si>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</si>
  <si>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</si>
  <si>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</si>
  <si>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</si>
  <si>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</si>
  <si>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</si>
  <si>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</si>
  <si>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</si>
  <si>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</si>
  <si>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</si>
  <si>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</si>
  <si>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</si>
  <si>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</si>
  <si>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</si>
  <si>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</si>
  <si>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</si>
  <si>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</si>
  <si>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</si>
  <si>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</si>
  <si>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</si>
  <si>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</si>
  <si>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</si>
  <si>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</si>
  <si>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</si>
  <si>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</si>
  <si>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</si>
  <si>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</si>
  <si>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</si>
  <si>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</si>
  <si>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</si>
  <si>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</si>
  <si>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</si>
  <si>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</si>
  <si>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</si>
  <si>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</si>
  <si>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</si>
  <si>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</si>
  <si>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</si>
  <si>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</si>
  <si>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</si>
  <si>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</si>
  <si>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</si>
  <si>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</si>
  <si>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</si>
  <si>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</si>
  <si>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</si>
  <si>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</si>
  <si>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</si>
  <si>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</si>
  <si>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</si>
  <si>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</si>
  <si>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</si>
  <si>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</si>
  <si>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</si>
  <si>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</si>
  <si>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</si>
  <si>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</si>
  <si>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</si>
  <si>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</si>
  <si>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</si>
  <si>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</si>
  <si>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</si>
  <si>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</si>
  <si>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</si>
  <si>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</si>
  <si>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</si>
  <si>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</si>
  <si>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</si>
  <si>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</si>
  <si>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</si>
  <si>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</si>
  <si>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</si>
  <si>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</si>
  <si>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</si>
  <si>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</si>
  <si>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</si>
  <si>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</si>
  <si>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</si>
  <si>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</si>
  <si>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</si>
  <si>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</si>
  <si>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</si>
  <si>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</si>
  <si>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</si>
  <si>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</si>
  <si>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</si>
  <si>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</si>
  <si>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</si>
  <si>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</si>
  <si>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</si>
  <si>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</si>
  <si>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</si>
  <si>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</si>
  <si>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</si>
  <si>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</si>
  <si>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</si>
  <si>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</si>
  <si>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</si>
  <si>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</si>
  <si>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</si>
  <si>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</si>
  <si>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</si>
  <si>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</si>
  <si>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</si>
  <si>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</si>
  <si>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</si>
  <si>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</si>
  <si>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</si>
  <si>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</si>
  <si>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</si>
  <si>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</si>
  <si>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</si>
  <si>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</si>
  <si>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</si>
  <si>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</si>
  <si>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</si>
  <si>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</si>
  <si>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</si>
  <si>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</si>
  <si>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</si>
  <si>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</si>
  <si>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</si>
  <si>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</si>
  <si>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</si>
  <si>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</si>
  <si>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</si>
  <si>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</si>
  <si>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</si>
  <si>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</si>
  <si>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</si>
  <si>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</si>
  <si>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</si>
  <si>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</si>
  <si>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</si>
  <si>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</si>
  <si>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</si>
  <si>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</si>
  <si>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</si>
  <si>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</si>
  <si>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</si>
  <si>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</si>
  <si>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</si>
  <si>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</si>
  <si>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</si>
  <si>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</si>
  <si>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</si>
  <si>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</si>
  <si>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</si>
  <si>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</si>
  <si>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</si>
  <si>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</si>
  <si>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</si>
  <si>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</si>
  <si>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</si>
  <si>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</si>
  <si>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</si>
  <si>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</si>
  <si>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</si>
  <si>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</si>
  <si>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</si>
  <si>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</si>
  <si>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</si>
  <si>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</si>
  <si>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</si>
  <si>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</si>
  <si>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</si>
  <si>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</si>
  <si>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</si>
  <si>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</si>
  <si>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</si>
  <si>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</si>
  <si>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</si>
  <si>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</si>
  <si>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</si>
  <si>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</si>
  <si>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</si>
  <si>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</si>
  <si>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</si>
  <si>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</si>
  <si>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</si>
  <si>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</si>
  <si>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</si>
  <si>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</si>
  <si>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</si>
  <si>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</si>
  <si>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</si>
  <si>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</si>
  <si>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</si>
  <si>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</si>
  <si>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</si>
  <si>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</si>
  <si>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</si>
  <si>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</si>
  <si>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</si>
  <si>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</si>
  <si>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</si>
  <si>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</si>
  <si>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</si>
  <si>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</si>
  <si>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</si>
  <si>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</si>
  <si>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</si>
  <si>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</si>
  <si>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</si>
  <si>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</si>
  <si>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</si>
  <si>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</si>
  <si>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</si>
  <si>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</si>
  <si>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</si>
  <si>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</si>
  <si>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</si>
  <si>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</si>
  <si>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</si>
  <si>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</si>
  <si>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</si>
  <si>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</si>
  <si>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</si>
  <si>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</si>
  <si>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</si>
  <si>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</si>
  <si>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</si>
  <si>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</si>
  <si>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</si>
  <si>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</si>
  <si>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</si>
  <si>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</si>
  <si>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</si>
  <si>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</si>
  <si>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</si>
  <si>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</si>
  <si>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</si>
  <si>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</si>
  <si>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</si>
  <si>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</si>
  <si>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</si>
  <si>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</si>
  <si>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</si>
  <si>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</si>
  <si>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</si>
  <si>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</si>
  <si>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</si>
  <si>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</si>
  <si>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</si>
  <si>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윤성숙, ID : H1900443)</t>
  </si>
  <si>
    <t>2020년 12월 24일 16:01:00</t>
  </si>
  <si>
    <t>H1900443</t>
  </si>
  <si>
    <t>윤성숙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</si>
</sst>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164.5214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5.9118423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3.257358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2660.9668000000001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6315.9830000000002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136.03922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300.45987000000002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24.603141999999998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2070.7024000000001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9.5136280000000004E-2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7.1915082999999997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50.006866000000002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496.58452999999997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209.2741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7.0789999999999997</c:v>
                </c:pt>
                <c:pt idx="1">
                  <c:v>17.184000000000001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35.577224999999999</c:v>
                </c:pt>
                <c:pt idx="1">
                  <c:v>47.255809999999997</c:v>
                </c:pt>
                <c:pt idx="2">
                  <c:v>41.353859999999997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956.45150000000001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44.883797000000001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69.085999999999999</c:v>
                </c:pt>
                <c:pt idx="1">
                  <c:v>11.837</c:v>
                </c:pt>
                <c:pt idx="2">
                  <c:v>19.077000000000002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4001.7746999999999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220.87582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1022.4480600000001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15.490363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9969.8220000000001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33.240817999999997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6.9306916999999997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414.72446000000002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2.9082797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37.220579999999998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6.9306916999999997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995.04740000000004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25.818802000000002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윤성숙, ID : H1900443)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16:01:00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4001.7746999999999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164.5214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50.006866000000002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69.085999999999999</v>
      </c>
      <c r="G8" s="59">
        <f>'DRIs DATA 입력'!G8</f>
        <v>11.837</v>
      </c>
      <c r="H8" s="59">
        <f>'DRIs DATA 입력'!H8</f>
        <v>19.077000000000002</v>
      </c>
      <c r="I8" s="46"/>
      <c r="J8" s="59" t="s">
        <v>216</v>
      </c>
      <c r="K8" s="59">
        <f>'DRIs DATA 입력'!K8</f>
        <v>7.0789999999999997</v>
      </c>
      <c r="L8" s="59">
        <f>'DRIs DATA 입력'!L8</f>
        <v>17.184000000000001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956.45150000000001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44.883797000000001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15.490363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414.72446000000002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220.87582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3.4126363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2.9082797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37.220579999999998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6.9306916999999997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995.04740000000004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25.818802000000002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5.9118423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3.257358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1022.4480600000001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2660.9668000000001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9969.8220000000001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6315.9830000000002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136.03922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300.45987000000002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33.240817999999997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24.603141999999998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2070.7024000000001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9.5136280000000004E-2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7.1915082999999997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496.58452999999997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209.2741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4001.7746999999999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164.5214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50.006866000000002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69.085999999999999</v>
      </c>
      <c r="G8" s="160">
        <v>11.837</v>
      </c>
      <c r="H8" s="160">
        <v>19.077000000000002</v>
      </c>
      <c r="I8" s="158"/>
      <c r="J8" s="160" t="s">
        <v>216</v>
      </c>
      <c r="K8" s="160">
        <v>7.0789999999999997</v>
      </c>
      <c r="L8" s="160">
        <v>17.184000000000001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956.45150000000001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44.883797000000001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15.490363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414.72446000000002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220.87582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3.4126363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2.9082797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37.220579999999998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6.9306916999999997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995.04740000000004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25.818802000000002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5.9118423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3.257358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1022.4480600000001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2660.9668000000001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9969.8220000000001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6315.9830000000002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136.03922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300.45987000000002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33.240817999999997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24.603141999999998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2070.7024000000001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9.5136280000000004E-2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7.1915082999999997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496.58452999999997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209.2741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9" sqref="I1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53</v>
      </c>
      <c r="E2" s="156">
        <v>4001.7746999999999</v>
      </c>
      <c r="F2" s="156">
        <v>595.79376000000002</v>
      </c>
      <c r="G2" s="156">
        <v>102.08222000000001</v>
      </c>
      <c r="H2" s="156">
        <v>57.654519999999998</v>
      </c>
      <c r="I2" s="156">
        <v>44.427703999999999</v>
      </c>
      <c r="J2" s="156">
        <v>164.5214</v>
      </c>
      <c r="K2" s="156">
        <v>78.557950000000005</v>
      </c>
      <c r="L2" s="156">
        <v>85.963440000000006</v>
      </c>
      <c r="M2" s="156">
        <v>50.006866000000002</v>
      </c>
      <c r="N2" s="156">
        <v>6.6549687000000004</v>
      </c>
      <c r="O2" s="156">
        <v>27.182196000000001</v>
      </c>
      <c r="P2" s="156">
        <v>1727.9876999999999</v>
      </c>
      <c r="Q2" s="156">
        <v>47.477245000000003</v>
      </c>
      <c r="R2" s="156">
        <v>956.45150000000001</v>
      </c>
      <c r="S2" s="156">
        <v>232.62428</v>
      </c>
      <c r="T2" s="156">
        <v>8685.9240000000009</v>
      </c>
      <c r="U2" s="156">
        <v>15.490363</v>
      </c>
      <c r="V2" s="156">
        <v>44.883797000000001</v>
      </c>
      <c r="W2" s="156">
        <v>414.72446000000002</v>
      </c>
      <c r="X2" s="156">
        <v>220.87582</v>
      </c>
      <c r="Y2" s="156">
        <v>3.4126363</v>
      </c>
      <c r="Z2" s="156">
        <v>2.9082797</v>
      </c>
      <c r="AA2" s="156">
        <v>37.220579999999998</v>
      </c>
      <c r="AB2" s="156">
        <v>6.9306916999999997</v>
      </c>
      <c r="AC2" s="156">
        <v>995.04740000000004</v>
      </c>
      <c r="AD2" s="156">
        <v>25.818802000000002</v>
      </c>
      <c r="AE2" s="156">
        <v>5.9118423</v>
      </c>
      <c r="AF2" s="156">
        <v>3.257358</v>
      </c>
      <c r="AG2" s="156">
        <v>1022.4480600000001</v>
      </c>
      <c r="AH2" s="156">
        <v>602.55690000000004</v>
      </c>
      <c r="AI2" s="156">
        <v>419.89116999999999</v>
      </c>
      <c r="AJ2" s="156">
        <v>2660.9668000000001</v>
      </c>
      <c r="AK2" s="156">
        <v>9969.8220000000001</v>
      </c>
      <c r="AL2" s="156">
        <v>136.03922</v>
      </c>
      <c r="AM2" s="156">
        <v>6315.9830000000002</v>
      </c>
      <c r="AN2" s="156">
        <v>300.45987000000002</v>
      </c>
      <c r="AO2" s="156">
        <v>33.240817999999997</v>
      </c>
      <c r="AP2" s="156">
        <v>22.795855</v>
      </c>
      <c r="AQ2" s="156">
        <v>10.444964000000001</v>
      </c>
      <c r="AR2" s="156">
        <v>24.603141999999998</v>
      </c>
      <c r="AS2" s="156">
        <v>2070.7024000000001</v>
      </c>
      <c r="AT2" s="156">
        <v>9.5136280000000004E-2</v>
      </c>
      <c r="AU2" s="156">
        <v>7.1915082999999997</v>
      </c>
      <c r="AV2" s="156">
        <v>496.58452999999997</v>
      </c>
      <c r="AW2" s="156">
        <v>209.2741</v>
      </c>
      <c r="AX2" s="156">
        <v>0.24184601</v>
      </c>
      <c r="AY2" s="156">
        <v>2.8165149999999999</v>
      </c>
      <c r="AZ2" s="156">
        <v>629.55669999999998</v>
      </c>
      <c r="BA2" s="156">
        <v>124.21169</v>
      </c>
      <c r="BB2" s="156">
        <v>35.577224999999999</v>
      </c>
      <c r="BC2" s="156">
        <v>47.255809999999997</v>
      </c>
      <c r="BD2" s="156">
        <v>41.353859999999997</v>
      </c>
      <c r="BE2" s="156">
        <v>3.9525814000000001</v>
      </c>
      <c r="BF2" s="156">
        <v>10.865131999999999</v>
      </c>
      <c r="BG2" s="156">
        <v>2.7754896000000001E-3</v>
      </c>
      <c r="BH2" s="156">
        <v>7.8016114000000001E-3</v>
      </c>
      <c r="BI2" s="156">
        <v>1.0280312999999999E-2</v>
      </c>
      <c r="BJ2" s="156">
        <v>0.103354074</v>
      </c>
      <c r="BK2" s="156">
        <v>2.1349920000000001E-4</v>
      </c>
      <c r="BL2" s="156">
        <v>0.46762737999999998</v>
      </c>
      <c r="BM2" s="156">
        <v>7.2445820000000003</v>
      </c>
      <c r="BN2" s="156">
        <v>0.90973420000000005</v>
      </c>
      <c r="BO2" s="156">
        <v>94.285674999999998</v>
      </c>
      <c r="BP2" s="156">
        <v>17.634602000000001</v>
      </c>
      <c r="BQ2" s="156">
        <v>26.726527999999998</v>
      </c>
      <c r="BR2" s="156">
        <v>115.28834500000001</v>
      </c>
      <c r="BS2" s="156">
        <v>73.558464000000001</v>
      </c>
      <c r="BT2" s="156">
        <v>12.622033999999999</v>
      </c>
      <c r="BU2" s="156">
        <v>0.29175656999999999</v>
      </c>
      <c r="BV2" s="156">
        <v>0.34213167</v>
      </c>
      <c r="BW2" s="156">
        <v>1.0697745999999999</v>
      </c>
      <c r="BX2" s="156">
        <v>4.1831712999999997</v>
      </c>
      <c r="BY2" s="156">
        <v>0.33841510000000002</v>
      </c>
      <c r="BZ2" s="156">
        <v>1.5698392E-3</v>
      </c>
      <c r="CA2" s="156">
        <v>1.8953149</v>
      </c>
      <c r="CB2" s="156">
        <v>0.18953734999999999</v>
      </c>
      <c r="CC2" s="156">
        <v>0.57488419999999996</v>
      </c>
      <c r="CD2" s="156">
        <v>8.3684159999999999</v>
      </c>
      <c r="CE2" s="156">
        <v>0.19313805000000001</v>
      </c>
      <c r="CF2" s="156">
        <v>2.4271307000000002</v>
      </c>
      <c r="CG2" s="156">
        <v>4.9500000000000003E-7</v>
      </c>
      <c r="CH2" s="156">
        <v>0.23338970000000001</v>
      </c>
      <c r="CI2" s="156">
        <v>3.8376210000000001E-2</v>
      </c>
      <c r="CJ2" s="156">
        <v>18.088804</v>
      </c>
      <c r="CK2" s="156">
        <v>5.2933109999999998E-2</v>
      </c>
      <c r="CL2" s="156">
        <v>2.7008847999999999</v>
      </c>
      <c r="CM2" s="156">
        <v>7.0091114000000001</v>
      </c>
      <c r="CN2" s="156">
        <v>6069.3620000000001</v>
      </c>
      <c r="CO2" s="156">
        <v>10418.482</v>
      </c>
      <c r="CP2" s="156">
        <v>7600.68</v>
      </c>
      <c r="CQ2" s="156">
        <v>2661.0158999999999</v>
      </c>
      <c r="CR2" s="156">
        <v>1310.2089000000001</v>
      </c>
      <c r="CS2" s="156">
        <v>1007.6452</v>
      </c>
      <c r="CT2" s="156">
        <v>5880.7169999999996</v>
      </c>
      <c r="CU2" s="156">
        <v>3823.6619999999998</v>
      </c>
      <c r="CV2" s="156">
        <v>2808.4328999999998</v>
      </c>
      <c r="CW2" s="156">
        <v>4560.5079999999998</v>
      </c>
      <c r="CX2" s="156">
        <v>1235.4222</v>
      </c>
      <c r="CY2" s="156">
        <v>7352.06</v>
      </c>
      <c r="CZ2" s="156">
        <v>3953.43</v>
      </c>
      <c r="DA2" s="156">
        <v>8947.5419999999995</v>
      </c>
      <c r="DB2" s="156">
        <v>8258.0740000000005</v>
      </c>
      <c r="DC2" s="156">
        <v>12418.558000000001</v>
      </c>
      <c r="DD2" s="156">
        <v>21542.136999999999</v>
      </c>
      <c r="DE2" s="156">
        <v>5220.3990000000003</v>
      </c>
      <c r="DF2" s="156">
        <v>8347.0110000000004</v>
      </c>
      <c r="DG2" s="156">
        <v>4934.3046999999997</v>
      </c>
      <c r="DH2" s="156">
        <v>402.8492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124.21169</v>
      </c>
      <c r="B6">
        <f>BB2</f>
        <v>35.577224999999999</v>
      </c>
      <c r="C6">
        <f>BC2</f>
        <v>47.255809999999997</v>
      </c>
      <c r="D6">
        <f>BD2</f>
        <v>41.353859999999997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8" sqref="F17:F1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24702</v>
      </c>
      <c r="C2" s="56">
        <f ca="1">YEAR(TODAY())-YEAR(B2)+IF(TODAY()&gt;=DATE(YEAR(TODAY()),MONTH(B2),DAY(B2)),0,-1)</f>
        <v>53</v>
      </c>
      <c r="E2" s="52">
        <v>155.5</v>
      </c>
      <c r="F2" s="53" t="s">
        <v>39</v>
      </c>
      <c r="G2" s="52">
        <v>62.5</v>
      </c>
      <c r="H2" s="51" t="s">
        <v>41</v>
      </c>
      <c r="I2" s="69">
        <f>ROUND(G3/E3^2,1)</f>
        <v>25.8</v>
      </c>
    </row>
    <row r="3" spans="1:9">
      <c r="E3" s="51">
        <f>E2/100</f>
        <v>1.5549999999999999</v>
      </c>
      <c r="F3" s="51" t="s">
        <v>40</v>
      </c>
      <c r="G3" s="51">
        <f>G2</f>
        <v>62.5</v>
      </c>
      <c r="H3" s="51" t="s">
        <v>41</v>
      </c>
      <c r="I3" s="69"/>
    </row>
    <row r="4" spans="1:9">
      <c r="A4" t="s">
        <v>273</v>
      </c>
    </row>
    <row r="5" spans="1:9">
      <c r="B5" s="62">
        <v>44118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윤성숙, ID : H1900443)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16:01:00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44118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53</v>
      </c>
      <c r="G12" s="134"/>
      <c r="H12" s="134"/>
      <c r="I12" s="134"/>
      <c r="K12" s="125">
        <f>'개인정보 및 신체계측 입력'!E2</f>
        <v>155.5</v>
      </c>
      <c r="L12" s="126"/>
      <c r="M12" s="119">
        <f>'개인정보 및 신체계측 입력'!G2</f>
        <v>62.5</v>
      </c>
      <c r="N12" s="120"/>
      <c r="O12" s="115" t="s">
        <v>271</v>
      </c>
      <c r="P12" s="109"/>
      <c r="Q12" s="112">
        <f>'개인정보 및 신체계측 입력'!I2</f>
        <v>25.8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윤성숙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69.085999999999999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11.837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19.077000000000002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0.9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17.2</v>
      </c>
      <c r="L72" s="36" t="s">
        <v>53</v>
      </c>
      <c r="M72" s="36">
        <f>ROUND('DRIs DATA'!K8,1)</f>
        <v>7.1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127.53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374.03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220.88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462.05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127.81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664.65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332.41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2021-01-04T02:21:10Z</dcterms:modified>
</cp:coreProperties>
</file>