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<sst xmlns="http://schemas.openxmlformats.org/spreadsheetml/2006/main" count="692" uniqueCount="283">
  <si>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</si>
  <si>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</si>
  <si>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</si>
  <si>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</si>
  <si>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</si>
  <si>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</si>
  <si>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</si>
  <si>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</si>
  <si>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</si>
  <si>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</si>
  <si>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</si>
  <si>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</si>
  <si>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</si>
  <si>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</si>
  <si>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</si>
  <si>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</si>
  <si>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</si>
  <si>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</si>
  <si>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</si>
  <si>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</si>
  <si>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</si>
  <si>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</si>
  <si>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</si>
  <si>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</si>
  <si>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</si>
  <si>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</si>
  <si>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</si>
  <si>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</si>
  <si>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</si>
  <si>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</si>
  <si>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</si>
  <si>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</si>
  <si>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</si>
  <si>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</si>
  <si>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</si>
  <si>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</si>
  <si>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</si>
  <si>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</si>
  <si>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</si>
  <si>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</si>
  <si>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</si>
  <si>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</si>
  <si>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</si>
  <si>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</si>
  <si>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</si>
  <si>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</si>
  <si>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</si>
  <si>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</si>
  <si>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</si>
  <si>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</si>
  <si>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</si>
  <si>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</si>
  <si>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</si>
  <si>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</si>
  <si>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</si>
  <si>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</si>
  <si>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</si>
  <si>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</si>
  <si>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</si>
  <si>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</si>
  <si>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</si>
  <si>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</si>
  <si>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</si>
  <si>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</si>
  <si>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</si>
  <si>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</si>
  <si>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</si>
  <si>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</si>
  <si>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</si>
  <si>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</si>
  <si>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</si>
  <si>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</si>
  <si>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</si>
  <si>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</si>
  <si>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</si>
  <si>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</si>
  <si>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</si>
  <si>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</si>
  <si>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</si>
  <si>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</si>
  <si>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</si>
  <si>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</si>
  <si>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</si>
  <si>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</si>
  <si>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</si>
  <si>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</si>
  <si>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</si>
  <si>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</si>
  <si>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</si>
  <si>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</si>
  <si>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</si>
  <si>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</si>
  <si>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</si>
  <si>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</si>
  <si>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</si>
  <si>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</si>
  <si>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</si>
  <si>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</si>
  <si>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</si>
  <si>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</si>
  <si>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</si>
  <si>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</si>
  <si>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</si>
  <si>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</si>
  <si>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</si>
  <si>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</si>
  <si>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</si>
  <si>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</si>
  <si>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</si>
  <si>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</si>
  <si>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</si>
  <si>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</si>
  <si>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</si>
  <si>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</si>
  <si>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</si>
  <si>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</si>
  <si>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</si>
  <si>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</si>
  <si>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</si>
  <si>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</si>
  <si>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</si>
  <si>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</si>
  <si>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</si>
  <si>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</si>
  <si>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</si>
  <si>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</si>
  <si>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</si>
  <si>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</si>
  <si>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</si>
  <si>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</si>
  <si>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</si>
  <si>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</si>
  <si>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</si>
  <si>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</si>
  <si>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</si>
  <si>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</si>
  <si>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</si>
  <si>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</si>
  <si>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</si>
  <si>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</si>
  <si>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</si>
  <si>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</si>
  <si>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</si>
  <si>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</si>
  <si>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</si>
  <si>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</si>
  <si>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</si>
  <si>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</si>
  <si>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</si>
  <si>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</si>
  <si>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</si>
  <si>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</si>
  <si>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</si>
  <si>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</si>
  <si>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</si>
  <si>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</si>
  <si>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</si>
  <si>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</si>
  <si>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</si>
  <si>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</si>
  <si>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</si>
  <si>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</si>
  <si>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</si>
  <si>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</si>
  <si>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</si>
  <si>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</si>
  <si>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</si>
  <si>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</si>
  <si>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</si>
  <si>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</si>
  <si>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</si>
  <si>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</si>
  <si>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</si>
  <si>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</si>
  <si>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</si>
  <si>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</si>
  <si>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</si>
  <si>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</si>
  <si>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</si>
  <si>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</si>
  <si>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</si>
  <si>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</si>
  <si>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</si>
  <si>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</si>
  <si>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</si>
  <si>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</si>
  <si>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</si>
  <si>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</si>
  <si>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</si>
  <si>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</si>
  <si>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</si>
  <si>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</si>
  <si>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</si>
  <si>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</si>
  <si>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</si>
  <si>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</si>
  <si>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</si>
  <si>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</si>
  <si>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</si>
  <si>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</si>
  <si>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</si>
  <si>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</si>
  <si>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</si>
  <si>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</si>
  <si>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</si>
  <si>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</si>
  <si>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</si>
  <si>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</si>
  <si>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</si>
  <si>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</si>
  <si>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</si>
  <si>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</si>
  <si>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</si>
  <si>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</si>
  <si>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</si>
  <si>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</si>
  <si>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</si>
  <si>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</si>
  <si>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</si>
  <si>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</si>
  <si>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</si>
  <si>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</si>
  <si>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</si>
  <si>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</si>
  <si>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</si>
  <si>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</si>
  <si>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</si>
  <si>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</si>
  <si>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</si>
  <si>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</si>
  <si>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</si>
  <si>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</si>
  <si>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</si>
  <si>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</si>
  <si>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</si>
  <si>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</si>
  <si>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</si>
  <si>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</si>
  <si>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</si>
  <si>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</si>
  <si>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</si>
  <si>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</si>
  <si>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</si>
  <si>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</si>
  <si>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</si>
  <si>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</si>
  <si>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</si>
  <si>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</si>
  <si>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</si>
  <si>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</si>
  <si>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</si>
  <si>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</si>
  <si>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</si>
  <si>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</si>
  <si>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</si>
  <si>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</si>
  <si>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</si>
  <si>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</si>
  <si>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</si>
  <si>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</si>
  <si>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</si>
  <si>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</si>
  <si>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</si>
  <si>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</si>
  <si>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</si>
  <si>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</si>
  <si>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</si>
  <si>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</si>
  <si>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</si>
  <si>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</si>
  <si>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</si>
  <si>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</si>
  <si>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</si>
  <si>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</si>
  <si>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</si>
  <si>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</si>
  <si>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</si>
  <si>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</si>
  <si>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</si>
  <si>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이준호, ID : H1900444)</t>
  </si>
  <si>
    <t>2020년 12월 24일 16:02:38</t>
  </si>
  <si>
    <t>H1900444</t>
  </si>
  <si>
    <t>이준호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</si>
</sst>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87.856189999999998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2440"/>
        <c:axId val="259433616"/>
      </c:barChart>
      <c:catAx>
        <c:axId val="25943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3616"/>
        <c:crosses val="autoZero"/>
        <c:auto val="1"/>
        <c:lblAlgn val="ctr"/>
        <c:lblOffset val="100"/>
        <c:noMultiLvlLbl val="0"/>
      </c:catAx>
      <c:valAx>
        <c:axId val="25943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2.46387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1864"/>
        <c:axId val="178315984"/>
      </c:barChart>
      <c:catAx>
        <c:axId val="17832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984"/>
        <c:crosses val="autoZero"/>
        <c:auto val="1"/>
        <c:lblAlgn val="ctr"/>
        <c:lblOffset val="100"/>
        <c:noMultiLvlLbl val="0"/>
      </c:catAx>
      <c:valAx>
        <c:axId val="17831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0.31509643999999998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976"/>
        <c:axId val="178746856"/>
      </c:barChart>
      <c:catAx>
        <c:axId val="17874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6856"/>
        <c:crosses val="autoZero"/>
        <c:auto val="1"/>
        <c:lblAlgn val="ctr"/>
        <c:lblOffset val="100"/>
        <c:noMultiLvlLbl val="0"/>
      </c:catAx>
      <c:valAx>
        <c:axId val="17874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1255.3413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328"/>
        <c:axId val="178744896"/>
      </c:barChart>
      <c:catAx>
        <c:axId val="1787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4896"/>
        <c:crosses val="autoZero"/>
        <c:auto val="1"/>
        <c:lblAlgn val="ctr"/>
        <c:lblOffset val="100"/>
        <c:noMultiLvlLbl val="0"/>
      </c:catAx>
      <c:valAx>
        <c:axId val="17874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2620.5385999999999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39800"/>
        <c:axId val="178742152"/>
      </c:barChart>
      <c:catAx>
        <c:axId val="17873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152"/>
        <c:crosses val="autoZero"/>
        <c:auto val="1"/>
        <c:lblAlgn val="ctr"/>
        <c:lblOffset val="100"/>
        <c:noMultiLvlLbl val="0"/>
      </c:catAx>
      <c:valAx>
        <c:axId val="178742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3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64.923389999999998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2544"/>
        <c:axId val="178745680"/>
      </c:barChart>
      <c:catAx>
        <c:axId val="17874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5680"/>
        <c:crosses val="autoZero"/>
        <c:auto val="1"/>
        <c:lblAlgn val="ctr"/>
        <c:lblOffset val="100"/>
        <c:noMultiLvlLbl val="0"/>
      </c:catAx>
      <c:valAx>
        <c:axId val="17874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156.80095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6072"/>
        <c:axId val="178747248"/>
      </c:barChart>
      <c:catAx>
        <c:axId val="17874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7248"/>
        <c:crosses val="autoZero"/>
        <c:auto val="1"/>
        <c:lblAlgn val="ctr"/>
        <c:lblOffset val="100"/>
        <c:noMultiLvlLbl val="0"/>
      </c:catAx>
      <c:valAx>
        <c:axId val="17874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12.098329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584"/>
        <c:axId val="178742936"/>
      </c:barChart>
      <c:catAx>
        <c:axId val="17874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936"/>
        <c:crosses val="autoZero"/>
        <c:auto val="1"/>
        <c:lblAlgn val="ctr"/>
        <c:lblOffset val="100"/>
        <c:noMultiLvlLbl val="0"/>
      </c:catAx>
      <c:valAx>
        <c:axId val="17874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765.95910000000003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720"/>
        <c:axId val="179246096"/>
      </c:barChart>
      <c:catAx>
        <c:axId val="1787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096"/>
        <c:crosses val="autoZero"/>
        <c:auto val="1"/>
        <c:lblAlgn val="ctr"/>
        <c:lblOffset val="100"/>
        <c:noMultiLvlLbl val="0"/>
      </c:catAx>
      <c:valAx>
        <c:axId val="1792460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1.6676130000000001E-2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704"/>
        <c:axId val="179246488"/>
      </c:barChart>
      <c:catAx>
        <c:axId val="17924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488"/>
        <c:crosses val="autoZero"/>
        <c:auto val="1"/>
        <c:lblAlgn val="ctr"/>
        <c:lblOffset val="100"/>
        <c:noMultiLvlLbl val="0"/>
      </c:catAx>
      <c:valAx>
        <c:axId val="17924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3.2073002000000002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312"/>
        <c:axId val="179249624"/>
      </c:barChart>
      <c:catAx>
        <c:axId val="17924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9624"/>
        <c:crosses val="autoZero"/>
        <c:auto val="1"/>
        <c:lblAlgn val="ctr"/>
        <c:lblOffset val="100"/>
        <c:noMultiLvlLbl val="0"/>
      </c:catAx>
      <c:valAx>
        <c:axId val="17924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19.541505999999998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5968"/>
        <c:axId val="259432832"/>
      </c:barChart>
      <c:catAx>
        <c:axId val="25943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2832"/>
        <c:crosses val="autoZero"/>
        <c:auto val="1"/>
        <c:lblAlgn val="ctr"/>
        <c:lblOffset val="100"/>
        <c:noMultiLvlLbl val="0"/>
      </c:catAx>
      <c:valAx>
        <c:axId val="25943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49.451909999999998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8056"/>
        <c:axId val="179246880"/>
      </c:barChart>
      <c:catAx>
        <c:axId val="17924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880"/>
        <c:crosses val="autoZero"/>
        <c:auto val="1"/>
        <c:lblAlgn val="ctr"/>
        <c:lblOffset val="100"/>
        <c:noMultiLvlLbl val="0"/>
      </c:catAx>
      <c:valAx>
        <c:axId val="17924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108.94786000000001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192"/>
        <c:axId val="179247664"/>
      </c:barChart>
      <c:catAx>
        <c:axId val="17925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7664"/>
        <c:crosses val="autoZero"/>
        <c:auto val="1"/>
        <c:lblAlgn val="ctr"/>
        <c:lblOffset val="100"/>
        <c:noMultiLvlLbl val="0"/>
      </c:catAx>
      <c:valAx>
        <c:axId val="17924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4.4459999999999997</c:v>
                </c:pt>
                <c:pt idx="1">
                  <c:v>30.038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248448"/>
        <c:axId val="179250800"/>
      </c:barChart>
      <c:catAx>
        <c:axId val="17924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0800"/>
        <c:crosses val="autoZero"/>
        <c:auto val="1"/>
        <c:lblAlgn val="ctr"/>
        <c:lblOffset val="100"/>
        <c:noMultiLvlLbl val="0"/>
      </c:catAx>
      <c:valAx>
        <c:axId val="17925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12.206289</c:v>
                </c:pt>
                <c:pt idx="1">
                  <c:v>15.601582000000001</c:v>
                </c:pt>
                <c:pt idx="2">
                  <c:v>7.7933909999999997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355.8005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584"/>
        <c:axId val="179251976"/>
      </c:barChart>
      <c:catAx>
        <c:axId val="1792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1976"/>
        <c:crosses val="autoZero"/>
        <c:auto val="1"/>
        <c:lblAlgn val="ctr"/>
        <c:lblOffset val="100"/>
        <c:noMultiLvlLbl val="0"/>
      </c:catAx>
      <c:valAx>
        <c:axId val="17925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13.056070999999999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8336"/>
        <c:axId val="179701864"/>
      </c:barChart>
      <c:catAx>
        <c:axId val="17969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864"/>
        <c:crosses val="autoZero"/>
        <c:auto val="1"/>
        <c:lblAlgn val="ctr"/>
        <c:lblOffset val="100"/>
        <c:noMultiLvlLbl val="0"/>
      </c:catAx>
      <c:valAx>
        <c:axId val="17970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71.338999999999999</c:v>
                </c:pt>
                <c:pt idx="1">
                  <c:v>10.459</c:v>
                </c:pt>
                <c:pt idx="2">
                  <c:v>18.202999999999999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698728"/>
        <c:axId val="179701472"/>
      </c:barChart>
      <c:catAx>
        <c:axId val="17969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472"/>
        <c:crosses val="autoZero"/>
        <c:auto val="1"/>
        <c:lblAlgn val="ctr"/>
        <c:lblOffset val="100"/>
        <c:noMultiLvlLbl val="0"/>
      </c:catAx>
      <c:valAx>
        <c:axId val="17970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2337.3564000000001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7552"/>
        <c:axId val="179702256"/>
      </c:barChart>
      <c:catAx>
        <c:axId val="17969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2256"/>
        <c:crosses val="autoZero"/>
        <c:auto val="1"/>
        <c:lblAlgn val="ctr"/>
        <c:lblOffset val="100"/>
        <c:noMultiLvlLbl val="0"/>
      </c:catAx>
      <c:valAx>
        <c:axId val="17970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51.187286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2648"/>
        <c:axId val="179700688"/>
      </c:barChart>
      <c:catAx>
        <c:axId val="17970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0688"/>
        <c:crosses val="autoZero"/>
        <c:auto val="1"/>
        <c:lblAlgn val="ctr"/>
        <c:lblOffset val="100"/>
        <c:noMultiLvlLbl val="0"/>
      </c:catAx>
      <c:valAx>
        <c:axId val="17970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471.28980000000001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3824"/>
        <c:axId val="179704216"/>
      </c:barChart>
      <c:catAx>
        <c:axId val="17970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4216"/>
        <c:crosses val="autoZero"/>
        <c:auto val="1"/>
        <c:lblAlgn val="ctr"/>
        <c:lblOffset val="100"/>
        <c:noMultiLvlLbl val="0"/>
      </c:catAx>
      <c:valAx>
        <c:axId val="17970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4.4099754999999998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6752"/>
        <c:axId val="209528096"/>
      </c:barChart>
      <c:catAx>
        <c:axId val="25943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28096"/>
        <c:crosses val="autoZero"/>
        <c:auto val="1"/>
        <c:lblAlgn val="ctr"/>
        <c:lblOffset val="100"/>
        <c:noMultiLvlLbl val="0"/>
      </c:catAx>
      <c:valAx>
        <c:axId val="20952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7067.8959999999997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9904"/>
        <c:axId val="179697944"/>
      </c:barChart>
      <c:catAx>
        <c:axId val="1796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97944"/>
        <c:crosses val="autoZero"/>
        <c:auto val="1"/>
        <c:lblAlgn val="ctr"/>
        <c:lblOffset val="100"/>
        <c:noMultiLvlLbl val="0"/>
      </c:catAx>
      <c:valAx>
        <c:axId val="17969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15.082364999999999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0296"/>
        <c:axId val="180147792"/>
      </c:barChart>
      <c:catAx>
        <c:axId val="17970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7792"/>
        <c:crosses val="autoZero"/>
        <c:auto val="1"/>
        <c:lblAlgn val="ctr"/>
        <c:lblOffset val="100"/>
        <c:noMultiLvlLbl val="0"/>
      </c:catAx>
      <c:valAx>
        <c:axId val="18014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2.1731889999999998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152104"/>
        <c:axId val="180148576"/>
      </c:barChart>
      <c:catAx>
        <c:axId val="18015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8576"/>
        <c:crosses val="autoZero"/>
        <c:auto val="1"/>
        <c:lblAlgn val="ctr"/>
        <c:lblOffset val="100"/>
        <c:noMultiLvlLbl val="0"/>
      </c:catAx>
      <c:valAx>
        <c:axId val="18014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15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107.19445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9120"/>
        <c:axId val="178322648"/>
      </c:barChart>
      <c:catAx>
        <c:axId val="17831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648"/>
        <c:crosses val="autoZero"/>
        <c:auto val="1"/>
        <c:lblAlgn val="ctr"/>
        <c:lblOffset val="100"/>
        <c:noMultiLvlLbl val="0"/>
      </c:catAx>
      <c:valAx>
        <c:axId val="17832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1.6586974999999999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728"/>
        <c:axId val="178316376"/>
      </c:barChart>
      <c:catAx>
        <c:axId val="17831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6376"/>
        <c:crosses val="autoZero"/>
        <c:auto val="1"/>
        <c:lblAlgn val="ctr"/>
        <c:lblOffset val="100"/>
        <c:noMultiLvlLbl val="0"/>
      </c:catAx>
      <c:valAx>
        <c:axId val="17831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16.922294999999998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5592"/>
        <c:axId val="178321080"/>
      </c:barChart>
      <c:catAx>
        <c:axId val="17831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080"/>
        <c:crosses val="autoZero"/>
        <c:auto val="1"/>
        <c:lblAlgn val="ctr"/>
        <c:lblOffset val="100"/>
        <c:noMultiLvlLbl val="0"/>
      </c:catAx>
      <c:valAx>
        <c:axId val="17832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2.1731889999999998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0688"/>
        <c:axId val="178321472"/>
      </c:barChart>
      <c:catAx>
        <c:axId val="17832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472"/>
        <c:crosses val="autoZero"/>
        <c:auto val="1"/>
        <c:lblAlgn val="ctr"/>
        <c:lblOffset val="100"/>
        <c:noMultiLvlLbl val="0"/>
      </c:catAx>
      <c:valAx>
        <c:axId val="17832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445.63869999999997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7160"/>
        <c:axId val="178322256"/>
      </c:barChart>
      <c:catAx>
        <c:axId val="17831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256"/>
        <c:crosses val="autoZero"/>
        <c:auto val="1"/>
        <c:lblAlgn val="ctr"/>
        <c:lblOffset val="100"/>
        <c:noMultiLvlLbl val="0"/>
      </c:catAx>
      <c:valAx>
        <c:axId val="17832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15.993905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336"/>
        <c:axId val="178315200"/>
      </c:barChart>
      <c:catAx>
        <c:axId val="1783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200"/>
        <c:crosses val="autoZero"/>
        <c:auto val="1"/>
        <c:lblAlgn val="ctr"/>
        <c:lblOffset val="100"/>
        <c:noMultiLvlLbl val="0"/>
      </c:catAx>
      <c:valAx>
        <c:axId val="17831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이준호, ID : H1900444)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16:02:38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2337.3564000000001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87.856189999999998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19.541505999999998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71.338999999999999</v>
      </c>
      <c r="G8" s="59">
        <f>'DRIs DATA 입력'!G8</f>
        <v>10.459</v>
      </c>
      <c r="H8" s="59">
        <f>'DRIs DATA 입력'!H8</f>
        <v>18.202999999999999</v>
      </c>
      <c r="I8" s="46"/>
      <c r="J8" s="59" t="s">
        <v>216</v>
      </c>
      <c r="K8" s="59">
        <f>'DRIs DATA 입력'!K8</f>
        <v>4.4459999999999997</v>
      </c>
      <c r="L8" s="59">
        <f>'DRIs DATA 입력'!L8</f>
        <v>30.038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355.8005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13.056070999999999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4.4099754999999998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107.19445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51.187286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1.9855042000000001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1.6586974999999999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16.922294999999998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2.1731889999999998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445.63869999999997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15.993905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2.46387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0.31509643999999998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471.28980000000001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1255.3413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7067.8959999999997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2620.5385999999999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64.923389999999998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156.80095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15.082364999999999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12.098329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765.95910000000003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1.6676130000000001E-2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3.2073002000000002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49.451909999999998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108.94786000000001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6" t="s">
        <v>56</v>
      </c>
      <c r="B4" s="66"/>
      <c r="C4" s="66"/>
      <c r="D4" s="158"/>
      <c r="E4" s="63" t="s">
        <v>198</v>
      </c>
      <c r="F4" s="64"/>
      <c r="G4" s="64"/>
      <c r="H4" s="65"/>
      <c r="I4" s="158"/>
      <c r="J4" s="63" t="s">
        <v>199</v>
      </c>
      <c r="K4" s="64"/>
      <c r="L4" s="65"/>
      <c r="M4" s="158"/>
      <c r="N4" s="66" t="s">
        <v>200</v>
      </c>
      <c r="O4" s="66"/>
      <c r="P4" s="66"/>
      <c r="Q4" s="66"/>
      <c r="R4" s="66"/>
      <c r="S4" s="66"/>
      <c r="T4" s="158"/>
      <c r="U4" s="66" t="s">
        <v>201</v>
      </c>
      <c r="V4" s="66"/>
      <c r="W4" s="66"/>
      <c r="X4" s="66"/>
      <c r="Y4" s="66"/>
      <c r="Z4" s="66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2200</v>
      </c>
      <c r="C6" s="160">
        <v>2337.3564000000001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87.856189999999998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19.541505999999998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71.338999999999999</v>
      </c>
      <c r="G8" s="160">
        <v>10.459</v>
      </c>
      <c r="H8" s="160">
        <v>18.202999999999999</v>
      </c>
      <c r="I8" s="158"/>
      <c r="J8" s="160" t="s">
        <v>216</v>
      </c>
      <c r="K8" s="160">
        <v>4.4459999999999997</v>
      </c>
      <c r="L8" s="160">
        <v>30.038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6" t="s">
        <v>218</v>
      </c>
      <c r="B14" s="66"/>
      <c r="C14" s="66"/>
      <c r="D14" s="66"/>
      <c r="E14" s="66"/>
      <c r="F14" s="66"/>
      <c r="G14" s="158"/>
      <c r="H14" s="66" t="s">
        <v>219</v>
      </c>
      <c r="I14" s="66"/>
      <c r="J14" s="66"/>
      <c r="K14" s="66"/>
      <c r="L14" s="66"/>
      <c r="M14" s="66"/>
      <c r="N14" s="158"/>
      <c r="O14" s="66" t="s">
        <v>220</v>
      </c>
      <c r="P14" s="66"/>
      <c r="Q14" s="66"/>
      <c r="R14" s="66"/>
      <c r="S14" s="66"/>
      <c r="T14" s="66"/>
      <c r="U14" s="158"/>
      <c r="V14" s="66" t="s">
        <v>221</v>
      </c>
      <c r="W14" s="66"/>
      <c r="X14" s="66"/>
      <c r="Y14" s="66"/>
      <c r="Z14" s="66"/>
      <c r="AA14" s="66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355.8005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13.056070999999999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4.4099754999999998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107.19445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158"/>
      <c r="H24" s="66" t="s">
        <v>225</v>
      </c>
      <c r="I24" s="66"/>
      <c r="J24" s="66"/>
      <c r="K24" s="66"/>
      <c r="L24" s="66"/>
      <c r="M24" s="66"/>
      <c r="N24" s="158"/>
      <c r="O24" s="66" t="s">
        <v>226</v>
      </c>
      <c r="P24" s="66"/>
      <c r="Q24" s="66"/>
      <c r="R24" s="66"/>
      <c r="S24" s="66"/>
      <c r="T24" s="66"/>
      <c r="U24" s="158"/>
      <c r="V24" s="66" t="s">
        <v>227</v>
      </c>
      <c r="W24" s="66"/>
      <c r="X24" s="66"/>
      <c r="Y24" s="66"/>
      <c r="Z24" s="66"/>
      <c r="AA24" s="66"/>
      <c r="AB24" s="158"/>
      <c r="AC24" s="66" t="s">
        <v>228</v>
      </c>
      <c r="AD24" s="66"/>
      <c r="AE24" s="66"/>
      <c r="AF24" s="66"/>
      <c r="AG24" s="66"/>
      <c r="AH24" s="66"/>
      <c r="AI24" s="158"/>
      <c r="AJ24" s="66" t="s">
        <v>229</v>
      </c>
      <c r="AK24" s="66"/>
      <c r="AL24" s="66"/>
      <c r="AM24" s="66"/>
      <c r="AN24" s="66"/>
      <c r="AO24" s="66"/>
      <c r="AP24" s="158"/>
      <c r="AQ24" s="66" t="s">
        <v>230</v>
      </c>
      <c r="AR24" s="66"/>
      <c r="AS24" s="66"/>
      <c r="AT24" s="66"/>
      <c r="AU24" s="66"/>
      <c r="AV24" s="66"/>
      <c r="AW24" s="158"/>
      <c r="AX24" s="66" t="s">
        <v>231</v>
      </c>
      <c r="AY24" s="66"/>
      <c r="AZ24" s="66"/>
      <c r="BA24" s="66"/>
      <c r="BB24" s="66"/>
      <c r="BC24" s="66"/>
      <c r="BD24" s="158"/>
      <c r="BE24" s="66" t="s">
        <v>232</v>
      </c>
      <c r="BF24" s="66"/>
      <c r="BG24" s="66"/>
      <c r="BH24" s="66"/>
      <c r="BI24" s="66"/>
      <c r="BJ24" s="66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51.187286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1.9855042000000001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1.6586974999999999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16.922294999999998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2.1731889999999998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445.63869999999997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15.993905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2.46387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0.31509643999999998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6" t="s">
        <v>235</v>
      </c>
      <c r="B34" s="66"/>
      <c r="C34" s="66"/>
      <c r="D34" s="66"/>
      <c r="E34" s="66"/>
      <c r="F34" s="66"/>
      <c r="G34" s="158"/>
      <c r="H34" s="66" t="s">
        <v>236</v>
      </c>
      <c r="I34" s="66"/>
      <c r="J34" s="66"/>
      <c r="K34" s="66"/>
      <c r="L34" s="66"/>
      <c r="M34" s="66"/>
      <c r="N34" s="158"/>
      <c r="O34" s="66" t="s">
        <v>237</v>
      </c>
      <c r="P34" s="66"/>
      <c r="Q34" s="66"/>
      <c r="R34" s="66"/>
      <c r="S34" s="66"/>
      <c r="T34" s="66"/>
      <c r="U34" s="158"/>
      <c r="V34" s="66" t="s">
        <v>238</v>
      </c>
      <c r="W34" s="66"/>
      <c r="X34" s="66"/>
      <c r="Y34" s="66"/>
      <c r="Z34" s="66"/>
      <c r="AA34" s="66"/>
      <c r="AB34" s="158"/>
      <c r="AC34" s="66" t="s">
        <v>239</v>
      </c>
      <c r="AD34" s="66"/>
      <c r="AE34" s="66"/>
      <c r="AF34" s="66"/>
      <c r="AG34" s="66"/>
      <c r="AH34" s="66"/>
      <c r="AI34" s="158"/>
      <c r="AJ34" s="66" t="s">
        <v>240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471.28980000000001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1255.3413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7067.8959999999997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2620.5385999999999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64.923389999999998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156.80095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242</v>
      </c>
      <c r="B44" s="66"/>
      <c r="C44" s="66"/>
      <c r="D44" s="66"/>
      <c r="E44" s="66"/>
      <c r="F44" s="66"/>
      <c r="G44" s="158"/>
      <c r="H44" s="66" t="s">
        <v>243</v>
      </c>
      <c r="I44" s="66"/>
      <c r="J44" s="66"/>
      <c r="K44" s="66"/>
      <c r="L44" s="66"/>
      <c r="M44" s="66"/>
      <c r="N44" s="158"/>
      <c r="O44" s="66" t="s">
        <v>244</v>
      </c>
      <c r="P44" s="66"/>
      <c r="Q44" s="66"/>
      <c r="R44" s="66"/>
      <c r="S44" s="66"/>
      <c r="T44" s="66"/>
      <c r="U44" s="158"/>
      <c r="V44" s="66" t="s">
        <v>245</v>
      </c>
      <c r="W44" s="66"/>
      <c r="X44" s="66"/>
      <c r="Y44" s="66"/>
      <c r="Z44" s="66"/>
      <c r="AA44" s="66"/>
      <c r="AB44" s="158"/>
      <c r="AC44" s="66" t="s">
        <v>246</v>
      </c>
      <c r="AD44" s="66"/>
      <c r="AE44" s="66"/>
      <c r="AF44" s="66"/>
      <c r="AG44" s="66"/>
      <c r="AH44" s="66"/>
      <c r="AI44" s="158"/>
      <c r="AJ44" s="66" t="s">
        <v>247</v>
      </c>
      <c r="AK44" s="66"/>
      <c r="AL44" s="66"/>
      <c r="AM44" s="66"/>
      <c r="AN44" s="66"/>
      <c r="AO44" s="66"/>
      <c r="AP44" s="158"/>
      <c r="AQ44" s="66" t="s">
        <v>248</v>
      </c>
      <c r="AR44" s="66"/>
      <c r="AS44" s="66"/>
      <c r="AT44" s="66"/>
      <c r="AU44" s="66"/>
      <c r="AV44" s="66"/>
      <c r="AW44" s="158"/>
      <c r="AX44" s="66" t="s">
        <v>249</v>
      </c>
      <c r="AY44" s="66"/>
      <c r="AZ44" s="66"/>
      <c r="BA44" s="66"/>
      <c r="BB44" s="66"/>
      <c r="BC44" s="66"/>
      <c r="BD44" s="158"/>
      <c r="BE44" s="66" t="s">
        <v>250</v>
      </c>
      <c r="BF44" s="66"/>
      <c r="BG44" s="66"/>
      <c r="BH44" s="66"/>
      <c r="BI44" s="66"/>
      <c r="BJ44" s="66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15.082364999999999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12.098329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765.95910000000003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1.6676130000000001E-2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3.2073002000000002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49.451909999999998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108.94786000000001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9" sqref="G19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281</v>
      </c>
      <c r="B2" s="156" t="s">
        <v>282</v>
      </c>
      <c r="C2" s="156" t="s">
        <v>278</v>
      </c>
      <c r="D2" s="156">
        <v>56</v>
      </c>
      <c r="E2" s="156">
        <v>2337.3564000000001</v>
      </c>
      <c r="F2" s="156">
        <v>344.31549999999999</v>
      </c>
      <c r="G2" s="156">
        <v>50.478436000000002</v>
      </c>
      <c r="H2" s="156">
        <v>23.859500000000001</v>
      </c>
      <c r="I2" s="156">
        <v>26.618936999999999</v>
      </c>
      <c r="J2" s="156">
        <v>87.856189999999998</v>
      </c>
      <c r="K2" s="156">
        <v>42.746749999999999</v>
      </c>
      <c r="L2" s="156">
        <v>45.109444000000003</v>
      </c>
      <c r="M2" s="156">
        <v>19.541505999999998</v>
      </c>
      <c r="N2" s="156">
        <v>2.4484710000000001</v>
      </c>
      <c r="O2" s="156">
        <v>7.7529645</v>
      </c>
      <c r="P2" s="156">
        <v>689.77300000000002</v>
      </c>
      <c r="Q2" s="156">
        <v>27.503907999999999</v>
      </c>
      <c r="R2" s="156">
        <v>355.8005</v>
      </c>
      <c r="S2" s="156">
        <v>113.32249</v>
      </c>
      <c r="T2" s="156">
        <v>2909.7357999999999</v>
      </c>
      <c r="U2" s="156">
        <v>4.4099754999999998</v>
      </c>
      <c r="V2" s="156">
        <v>13.056070999999999</v>
      </c>
      <c r="W2" s="156">
        <v>107.19445</v>
      </c>
      <c r="X2" s="156">
        <v>51.187286</v>
      </c>
      <c r="Y2" s="156">
        <v>1.9855042000000001</v>
      </c>
      <c r="Z2" s="156">
        <v>1.6586974999999999</v>
      </c>
      <c r="AA2" s="156">
        <v>16.922294999999998</v>
      </c>
      <c r="AB2" s="156">
        <v>2.1731889999999998</v>
      </c>
      <c r="AC2" s="156">
        <v>445.63869999999997</v>
      </c>
      <c r="AD2" s="156">
        <v>15.993905</v>
      </c>
      <c r="AE2" s="156">
        <v>2.46387</v>
      </c>
      <c r="AF2" s="156">
        <v>0.31509643999999998</v>
      </c>
      <c r="AG2" s="156">
        <v>471.28980000000001</v>
      </c>
      <c r="AH2" s="156">
        <v>199.57129</v>
      </c>
      <c r="AI2" s="156">
        <v>271.71854000000002</v>
      </c>
      <c r="AJ2" s="156">
        <v>1255.3413</v>
      </c>
      <c r="AK2" s="156">
        <v>7067.8959999999997</v>
      </c>
      <c r="AL2" s="156">
        <v>64.923389999999998</v>
      </c>
      <c r="AM2" s="156">
        <v>2620.5385999999999</v>
      </c>
      <c r="AN2" s="156">
        <v>156.80095</v>
      </c>
      <c r="AO2" s="156">
        <v>15.082364999999999</v>
      </c>
      <c r="AP2" s="156">
        <v>9.2039539999999995</v>
      </c>
      <c r="AQ2" s="156">
        <v>5.8784112999999998</v>
      </c>
      <c r="AR2" s="156">
        <v>12.098329</v>
      </c>
      <c r="AS2" s="156">
        <v>765.95910000000003</v>
      </c>
      <c r="AT2" s="156">
        <v>1.6676130000000001E-2</v>
      </c>
      <c r="AU2" s="156">
        <v>3.2073002000000002</v>
      </c>
      <c r="AV2" s="156">
        <v>49.451909999999998</v>
      </c>
      <c r="AW2" s="156">
        <v>108.94786000000001</v>
      </c>
      <c r="AX2" s="156">
        <v>3.9058722999999997E-2</v>
      </c>
      <c r="AY2" s="156">
        <v>1.8146726</v>
      </c>
      <c r="AZ2" s="156">
        <v>450.99340000000001</v>
      </c>
      <c r="BA2" s="156">
        <v>35.606299999999997</v>
      </c>
      <c r="BB2" s="156">
        <v>12.206289</v>
      </c>
      <c r="BC2" s="156">
        <v>15.601582000000001</v>
      </c>
      <c r="BD2" s="156">
        <v>7.7933909999999997</v>
      </c>
      <c r="BE2" s="156">
        <v>0.19792958999999999</v>
      </c>
      <c r="BF2" s="156">
        <v>0.31936523</v>
      </c>
      <c r="BG2" s="156">
        <v>4.5795576000000001E-4</v>
      </c>
      <c r="BH2" s="156">
        <v>4.8584070000000004E-3</v>
      </c>
      <c r="BI2" s="156">
        <v>5.6355223000000001E-3</v>
      </c>
      <c r="BJ2" s="156">
        <v>3.8155491999999999E-2</v>
      </c>
      <c r="BK2" s="156">
        <v>3.5227366999999997E-5</v>
      </c>
      <c r="BL2" s="156">
        <v>0.18462616000000001</v>
      </c>
      <c r="BM2" s="156">
        <v>2.4163003000000001</v>
      </c>
      <c r="BN2" s="156">
        <v>0.37701111999999998</v>
      </c>
      <c r="BO2" s="156">
        <v>61.300933999999998</v>
      </c>
      <c r="BP2" s="156">
        <v>6.5511499999999998</v>
      </c>
      <c r="BQ2" s="156">
        <v>13.947653000000001</v>
      </c>
      <c r="BR2" s="156">
        <v>66.935599999999994</v>
      </c>
      <c r="BS2" s="156">
        <v>76.042914999999994</v>
      </c>
      <c r="BT2" s="156">
        <v>5.3884945000000002</v>
      </c>
      <c r="BU2" s="156">
        <v>6.8777759999999993E-2</v>
      </c>
      <c r="BV2" s="156">
        <v>5.7756606000000002E-2</v>
      </c>
      <c r="BW2" s="156">
        <v>0.33962547999999998</v>
      </c>
      <c r="BX2" s="156">
        <v>1.8348085999999999</v>
      </c>
      <c r="BY2" s="156">
        <v>0.21091862</v>
      </c>
      <c r="BZ2" s="156">
        <v>5.0441769999999997E-4</v>
      </c>
      <c r="CA2" s="156">
        <v>1.4915058999999999</v>
      </c>
      <c r="CB2" s="156">
        <v>4.0311979999999997E-2</v>
      </c>
      <c r="CC2" s="156">
        <v>0.26463335999999998</v>
      </c>
      <c r="CD2" s="156">
        <v>2.7553945</v>
      </c>
      <c r="CE2" s="156">
        <v>5.0650889999999997E-2</v>
      </c>
      <c r="CF2" s="156">
        <v>0.29768038000000002</v>
      </c>
      <c r="CG2" s="156">
        <v>1.2449999E-6</v>
      </c>
      <c r="CH2" s="156">
        <v>2.4833824000000001E-2</v>
      </c>
      <c r="CI2" s="156">
        <v>4.6816003E-6</v>
      </c>
      <c r="CJ2" s="156">
        <v>6.0362872999999997</v>
      </c>
      <c r="CK2" s="156">
        <v>1.4712747999999999E-2</v>
      </c>
      <c r="CL2" s="156">
        <v>1.0698376000000001</v>
      </c>
      <c r="CM2" s="156">
        <v>2.6873531000000002</v>
      </c>
      <c r="CN2" s="156">
        <v>2558.8796000000002</v>
      </c>
      <c r="CO2" s="156">
        <v>4294.4740000000002</v>
      </c>
      <c r="CP2" s="156">
        <v>2595.5556999999999</v>
      </c>
      <c r="CQ2" s="156">
        <v>1134.2603999999999</v>
      </c>
      <c r="CR2" s="156">
        <v>548.87865999999997</v>
      </c>
      <c r="CS2" s="156">
        <v>405.33478000000002</v>
      </c>
      <c r="CT2" s="156">
        <v>2497.1039999999998</v>
      </c>
      <c r="CU2" s="156">
        <v>1500.9846</v>
      </c>
      <c r="CV2" s="156">
        <v>1377.0535</v>
      </c>
      <c r="CW2" s="156">
        <v>1677.9277</v>
      </c>
      <c r="CX2" s="156">
        <v>470.78280000000001</v>
      </c>
      <c r="CY2" s="156">
        <v>3226.4555999999998</v>
      </c>
      <c r="CZ2" s="156">
        <v>1489.2</v>
      </c>
      <c r="DA2" s="156">
        <v>3355.2379999999998</v>
      </c>
      <c r="DB2" s="156">
        <v>3355.8231999999998</v>
      </c>
      <c r="DC2" s="156">
        <v>4050.5432000000001</v>
      </c>
      <c r="DD2" s="156">
        <v>9407.3860000000004</v>
      </c>
      <c r="DE2" s="156">
        <v>1800.7454</v>
      </c>
      <c r="DF2" s="156">
        <v>5621.2344000000003</v>
      </c>
      <c r="DG2" s="156">
        <v>1831.0417</v>
      </c>
      <c r="DH2" s="156">
        <v>232.6601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35.606299999999997</v>
      </c>
      <c r="B6">
        <f>BB2</f>
        <v>12.206289</v>
      </c>
      <c r="C6">
        <f>BC2</f>
        <v>15.601582000000001</v>
      </c>
      <c r="D6">
        <f>BD2</f>
        <v>7.7933909999999997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J18" sqref="J1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23595</v>
      </c>
      <c r="C2" s="56">
        <f ca="1">YEAR(TODAY())-YEAR(B2)+IF(TODAY()&gt;=DATE(YEAR(TODAY()),MONTH(B2),DAY(B2)),0,-1)</f>
        <v>56</v>
      </c>
      <c r="E2" s="52">
        <v>170.4</v>
      </c>
      <c r="F2" s="53" t="s">
        <v>39</v>
      </c>
      <c r="G2" s="52">
        <v>82.1</v>
      </c>
      <c r="H2" s="51" t="s">
        <v>41</v>
      </c>
      <c r="I2" s="69">
        <f>ROUND(G3/E3^2,1)</f>
        <v>28.3</v>
      </c>
    </row>
    <row r="3" spans="1:9">
      <c r="E3" s="51">
        <f>E2/100</f>
        <v>1.704</v>
      </c>
      <c r="F3" s="51" t="s">
        <v>40</v>
      </c>
      <c r="G3" s="51">
        <f>G2</f>
        <v>82.1</v>
      </c>
      <c r="H3" s="51" t="s">
        <v>41</v>
      </c>
      <c r="I3" s="69"/>
    </row>
    <row r="4" spans="1:9">
      <c r="A4" t="s">
        <v>273</v>
      </c>
    </row>
    <row r="5" spans="1:9">
      <c r="B5" s="62">
        <v>44118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이준호, ID : H1900444)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16:02:38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13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44118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56</v>
      </c>
      <c r="G12" s="134"/>
      <c r="H12" s="134"/>
      <c r="I12" s="134"/>
      <c r="K12" s="125">
        <f>'개인정보 및 신체계측 입력'!E2</f>
        <v>170.4</v>
      </c>
      <c r="L12" s="126"/>
      <c r="M12" s="119">
        <f>'개인정보 및 신체계측 입력'!G2</f>
        <v>82.1</v>
      </c>
      <c r="N12" s="120"/>
      <c r="O12" s="115" t="s">
        <v>271</v>
      </c>
      <c r="P12" s="109"/>
      <c r="Q12" s="112">
        <f>'개인정보 및 신체계측 입력'!I2</f>
        <v>28.3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이준호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71.338999999999999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10.459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18.202999999999999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0.5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30</v>
      </c>
      <c r="L72" s="36" t="s">
        <v>53</v>
      </c>
      <c r="M72" s="36">
        <f>ROUND('DRIs DATA'!K8,1)</f>
        <v>4.4000000000000004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47.44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108.8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51.19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144.88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58.91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471.19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150.82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2021-01-04T02:29:52Z</dcterms:modified>
</cp:coreProperties>
</file>