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<sst xmlns="http://schemas.openxmlformats.org/spreadsheetml/2006/main" count="692" uniqueCount="283">
  <si>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</si>
  <si>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</si>
  <si>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</si>
  <si>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</si>
  <si>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</si>
  <si>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</si>
  <si>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</si>
  <si>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</si>
  <si>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</si>
  <si>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</si>
  <si>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</si>
  <si>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</si>
  <si>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</si>
  <si>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</si>
  <si>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</si>
  <si>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</si>
  <si>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</si>
  <si>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</si>
  <si>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</si>
  <si>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</si>
  <si>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</si>
  <si>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</si>
  <si>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</si>
  <si>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</si>
  <si>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</si>
  <si>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</si>
  <si>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</si>
  <si>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</si>
  <si>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</si>
  <si>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</si>
  <si>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</si>
  <si>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</si>
  <si>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</si>
  <si>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</si>
  <si>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</si>
  <si>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</si>
  <si>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</si>
  <si>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</si>
  <si>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</si>
  <si>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</si>
  <si>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</si>
  <si>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</si>
  <si>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</si>
  <si>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</si>
  <si>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</si>
  <si>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</si>
  <si>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</si>
  <si>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</si>
  <si>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</si>
  <si>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</si>
  <si>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</si>
  <si>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</si>
  <si>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</si>
  <si>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</si>
  <si>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</si>
  <si>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</si>
  <si>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</si>
  <si>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</si>
  <si>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</si>
  <si>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</si>
  <si>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</si>
  <si>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</si>
  <si>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</si>
  <si>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</si>
  <si>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</si>
  <si>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</si>
  <si>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</si>
  <si>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</si>
  <si>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</si>
  <si>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</si>
  <si>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</si>
  <si>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</si>
  <si>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</si>
  <si>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</si>
  <si>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</si>
  <si>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</si>
  <si>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</si>
  <si>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</si>
  <si>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</si>
  <si>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</si>
  <si>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</si>
  <si>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</si>
  <si>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</si>
  <si>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</si>
  <si>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</si>
  <si>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</si>
  <si>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</si>
  <si>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</si>
  <si>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</si>
  <si>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</si>
  <si>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</si>
  <si>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</si>
  <si>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</si>
  <si>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</si>
  <si>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</si>
  <si>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</si>
  <si>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</si>
  <si>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</si>
  <si>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</si>
  <si>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</si>
  <si>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</si>
  <si>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</si>
  <si>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</si>
  <si>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</si>
  <si>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</si>
  <si>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</si>
  <si>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</si>
  <si>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</si>
  <si>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</si>
  <si>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</si>
  <si>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</si>
  <si>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</si>
  <si>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</si>
  <si>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</si>
  <si>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</si>
  <si>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</si>
  <si>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</si>
  <si>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</si>
  <si>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</si>
  <si>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</si>
  <si>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</si>
  <si>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</si>
  <si>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</si>
  <si>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</si>
  <si>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</si>
  <si>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</si>
  <si>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</si>
  <si>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</si>
  <si>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</si>
  <si>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</si>
  <si>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</si>
  <si>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</si>
  <si>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</si>
  <si>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</si>
  <si>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</si>
  <si>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</si>
  <si>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</si>
  <si>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</si>
  <si>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</si>
  <si>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</si>
  <si>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</si>
  <si>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</si>
  <si>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</si>
  <si>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</si>
  <si>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</si>
  <si>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</si>
  <si>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</si>
  <si>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</si>
  <si>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</si>
  <si>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</si>
  <si>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</si>
  <si>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</si>
  <si>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</si>
  <si>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</si>
  <si>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</si>
  <si>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</si>
  <si>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</si>
  <si>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</si>
  <si>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</si>
  <si>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</si>
  <si>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</si>
  <si>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</si>
  <si>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</si>
  <si>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</si>
  <si>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</si>
  <si>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</si>
  <si>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</si>
  <si>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</si>
  <si>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</si>
  <si>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</si>
  <si>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</si>
  <si>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</si>
  <si>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</si>
  <si>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</si>
  <si>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</si>
  <si>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</si>
  <si>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</si>
  <si>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</si>
  <si>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</si>
  <si>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</si>
  <si>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</si>
  <si>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</si>
  <si>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</si>
  <si>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</si>
  <si>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</si>
  <si>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</si>
  <si>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</si>
  <si>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</si>
  <si>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</si>
  <si>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</si>
  <si>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</si>
  <si>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</si>
  <si>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</si>
  <si>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</si>
  <si>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</si>
  <si>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</si>
  <si>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</si>
  <si>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</si>
  <si>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</si>
  <si>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</si>
  <si>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</si>
  <si>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</si>
  <si>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</si>
  <si>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</si>
  <si>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</si>
  <si>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</si>
  <si>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</si>
  <si>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</si>
  <si>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</si>
  <si>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</si>
  <si>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</si>
  <si>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</si>
  <si>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</si>
  <si>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</si>
  <si>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</si>
  <si>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</si>
  <si>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</si>
  <si>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</si>
  <si>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</si>
  <si>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</si>
  <si>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</si>
  <si>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</si>
  <si>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</si>
  <si>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</si>
  <si>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</si>
  <si>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</si>
  <si>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</si>
  <si>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</si>
  <si>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</si>
  <si>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</si>
  <si>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</si>
  <si>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</si>
  <si>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</si>
  <si>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</si>
  <si>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</si>
  <si>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</si>
  <si>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</si>
  <si>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</si>
  <si>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</si>
  <si>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</si>
  <si>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</si>
  <si>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</si>
  <si>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</si>
  <si>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</si>
  <si>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</si>
  <si>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</si>
  <si>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</si>
  <si>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</si>
  <si>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</si>
  <si>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</si>
  <si>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</si>
  <si>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</si>
  <si>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</si>
  <si>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</si>
  <si>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</si>
  <si>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</si>
  <si>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</si>
  <si>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</si>
  <si>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</si>
  <si>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</si>
  <si>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</si>
  <si>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</si>
  <si>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</si>
  <si>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</si>
  <si>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</si>
  <si>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</si>
  <si>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</si>
  <si>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</si>
  <si>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</si>
  <si>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</si>
  <si>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</si>
  <si>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</si>
  <si>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</si>
  <si>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</si>
  <si>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</si>
  <si>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</si>
  <si>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F</t>
  </si>
  <si>
    <t>정보</t>
  </si>
  <si>
    <t>출력시각</t>
  </si>
  <si>
    <t>(설문지 : FFQ 95문항 설문지, 사용자 : 박부선, ID : H1900446)</t>
  </si>
  <si>
    <t>2020년 12월 24일 16:04:06</t>
  </si>
  <si>
    <t>H1900446</t>
  </si>
  <si>
    <t>박부선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</si>
</sst>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58.491419999999998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2.0704422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0.30643525999999999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1177.3805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2570.0909999999999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229.97713999999999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107.00485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9.3147739999999999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561.35504000000003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5.7138353999999997E-3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3.1958122000000002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14.866395000000001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80.392340000000004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72.017160000000004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3.1739999999999999</c:v>
                </c:pt>
                <c:pt idx="1">
                  <c:v>9.0690000000000008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9.3697359999999996</c:v>
                </c:pt>
                <c:pt idx="1">
                  <c:v>7.8338469999999996</c:v>
                </c:pt>
                <c:pt idx="2">
                  <c:v>8.2378619999999998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357.00763000000001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11.285498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76.191000000000003</c:v>
                </c:pt>
                <c:pt idx="1">
                  <c:v>8.0540000000000003</c:v>
                </c:pt>
                <c:pt idx="2">
                  <c:v>15.756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1682.0776000000001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61.675939999999997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586.33765000000005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3.4411073000000001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2877.9148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10.863301999999999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1.0574163000000001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173.53403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1.0211717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13.667870499999999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1.0574163000000001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305.41113000000001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9.2660870000000006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박부선, ID : H1900446)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16:04:06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1682.0776000000001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58.491419999999998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14.866395000000001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76.191000000000003</v>
      </c>
      <c r="G8" s="59">
        <f>'DRIs DATA 입력'!G8</f>
        <v>8.0540000000000003</v>
      </c>
      <c r="H8" s="59">
        <f>'DRIs DATA 입력'!H8</f>
        <v>15.756</v>
      </c>
      <c r="I8" s="46"/>
      <c r="J8" s="59" t="s">
        <v>216</v>
      </c>
      <c r="K8" s="59">
        <f>'DRIs DATA 입력'!K8</f>
        <v>3.1739999999999999</v>
      </c>
      <c r="L8" s="59">
        <f>'DRIs DATA 입력'!L8</f>
        <v>9.0690000000000008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357.00763000000001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11.285498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3.4411073000000001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173.53403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61.675939999999997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1.1849643999999999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1.0211717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13.667870499999999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1.0574163000000001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305.41113000000001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9.2660870000000006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2.0704422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0.30643525999999999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586.33765000000005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1177.3805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2877.9148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2570.0909999999999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229.97713999999999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107.00485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10.863301999999999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9.3147739999999999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561.35504000000003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5.7138353999999997E-3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3.1958122000000002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80.392340000000004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72.017160000000004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277</v>
      </c>
      <c r="B1" s="158" t="s">
        <v>279</v>
      </c>
      <c r="C1" s="158"/>
      <c r="D1" s="158"/>
      <c r="E1" s="158"/>
      <c r="F1" s="158"/>
      <c r="G1" s="159" t="s">
        <v>278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1940</v>
      </c>
      <c r="C6" s="160">
        <v>1682.0776000000001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70</v>
      </c>
      <c r="Q6" s="160">
        <v>0</v>
      </c>
      <c r="R6" s="160">
        <v>0</v>
      </c>
      <c r="S6" s="160">
        <v>58.491419999999998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14.866395000000001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76.191000000000003</v>
      </c>
      <c r="G8" s="160">
        <v>8.0540000000000003</v>
      </c>
      <c r="H8" s="160">
        <v>15.756</v>
      </c>
      <c r="I8" s="158"/>
      <c r="J8" s="160" t="s">
        <v>216</v>
      </c>
      <c r="K8" s="160">
        <v>3.1739999999999999</v>
      </c>
      <c r="L8" s="160">
        <v>9.0690000000000008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760</v>
      </c>
      <c r="C16" s="160">
        <v>1040</v>
      </c>
      <c r="D16" s="160">
        <v>0</v>
      </c>
      <c r="E16" s="160">
        <v>3000</v>
      </c>
      <c r="F16" s="160">
        <v>357.00763000000001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11.285498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3.4411073000000001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173.53403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61.675939999999997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1.1849643999999999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1.0211717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13.667870499999999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1.0574163000000001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305.41113000000001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9.2660870000000006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2.0704422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0.30643525999999999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560</v>
      </c>
      <c r="C36" s="160">
        <v>800</v>
      </c>
      <c r="D36" s="160">
        <v>0</v>
      </c>
      <c r="E36" s="160">
        <v>2500</v>
      </c>
      <c r="F36" s="160">
        <v>586.33765000000005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1177.3805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2877.9148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2570.0909999999999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229.97713999999999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107.00485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10.863301999999999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9.3147739999999999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561.35504000000003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5.7138353999999997E-3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3.1958122000000002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80.392340000000004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72.017160000000004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44:F44"/>
    <mergeCell ref="H44:M44"/>
    <mergeCell ref="O44:T44"/>
    <mergeCell ref="V44:AA44"/>
    <mergeCell ref="AC44:AH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2" sqref="I21:I2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276</v>
      </c>
      <c r="D2" s="156">
        <v>66</v>
      </c>
      <c r="E2" s="156">
        <v>1682.0776000000001</v>
      </c>
      <c r="F2" s="156">
        <v>282.85284000000001</v>
      </c>
      <c r="G2" s="156">
        <v>29.898724000000001</v>
      </c>
      <c r="H2" s="156">
        <v>13.010279000000001</v>
      </c>
      <c r="I2" s="156">
        <v>16.888445000000001</v>
      </c>
      <c r="J2" s="156">
        <v>58.491419999999998</v>
      </c>
      <c r="K2" s="156">
        <v>30.246169999999999</v>
      </c>
      <c r="L2" s="156">
        <v>28.245249999999999</v>
      </c>
      <c r="M2" s="156">
        <v>14.866395000000001</v>
      </c>
      <c r="N2" s="156">
        <v>1.9634242</v>
      </c>
      <c r="O2" s="156">
        <v>7.6404094999999996</v>
      </c>
      <c r="P2" s="156">
        <v>643.89124000000004</v>
      </c>
      <c r="Q2" s="156">
        <v>15.964646999999999</v>
      </c>
      <c r="R2" s="156">
        <v>357.00763000000001</v>
      </c>
      <c r="S2" s="156">
        <v>80.128203999999997</v>
      </c>
      <c r="T2" s="156">
        <v>3322.5535</v>
      </c>
      <c r="U2" s="156">
        <v>3.4411073000000001</v>
      </c>
      <c r="V2" s="156">
        <v>11.285498</v>
      </c>
      <c r="W2" s="156">
        <v>173.53403</v>
      </c>
      <c r="X2" s="156">
        <v>61.675939999999997</v>
      </c>
      <c r="Y2" s="156">
        <v>1.1849643999999999</v>
      </c>
      <c r="Z2" s="156">
        <v>1.0211717</v>
      </c>
      <c r="AA2" s="156">
        <v>13.667870499999999</v>
      </c>
      <c r="AB2" s="156">
        <v>1.0574163000000001</v>
      </c>
      <c r="AC2" s="156">
        <v>305.41113000000001</v>
      </c>
      <c r="AD2" s="156">
        <v>9.2660870000000006</v>
      </c>
      <c r="AE2" s="156">
        <v>2.0704422</v>
      </c>
      <c r="AF2" s="156">
        <v>0.30643525999999999</v>
      </c>
      <c r="AG2" s="156">
        <v>586.33765000000005</v>
      </c>
      <c r="AH2" s="156">
        <v>211.65294</v>
      </c>
      <c r="AI2" s="156">
        <v>374.68470000000002</v>
      </c>
      <c r="AJ2" s="156">
        <v>1177.3805</v>
      </c>
      <c r="AK2" s="156">
        <v>2877.9148</v>
      </c>
      <c r="AL2" s="156">
        <v>229.97713999999999</v>
      </c>
      <c r="AM2" s="156">
        <v>2570.0909999999999</v>
      </c>
      <c r="AN2" s="156">
        <v>107.00485</v>
      </c>
      <c r="AO2" s="156">
        <v>10.863301999999999</v>
      </c>
      <c r="AP2" s="156">
        <v>7.2159247000000004</v>
      </c>
      <c r="AQ2" s="156">
        <v>3.6473775000000002</v>
      </c>
      <c r="AR2" s="156">
        <v>9.3147739999999999</v>
      </c>
      <c r="AS2" s="156">
        <v>561.35504000000003</v>
      </c>
      <c r="AT2" s="156">
        <v>5.7138353999999997E-3</v>
      </c>
      <c r="AU2" s="156">
        <v>3.1958122000000002</v>
      </c>
      <c r="AV2" s="156">
        <v>80.392340000000004</v>
      </c>
      <c r="AW2" s="156">
        <v>72.017160000000004</v>
      </c>
      <c r="AX2" s="156">
        <v>0.13027095999999999</v>
      </c>
      <c r="AY2" s="156">
        <v>0.81154760000000004</v>
      </c>
      <c r="AZ2" s="156">
        <v>157.57433</v>
      </c>
      <c r="BA2" s="156">
        <v>25.444662000000001</v>
      </c>
      <c r="BB2" s="156">
        <v>9.3697359999999996</v>
      </c>
      <c r="BC2" s="156">
        <v>7.8338469999999996</v>
      </c>
      <c r="BD2" s="156">
        <v>8.2378619999999998</v>
      </c>
      <c r="BE2" s="156">
        <v>0.59387785000000004</v>
      </c>
      <c r="BF2" s="156">
        <v>3.3068062999999999</v>
      </c>
      <c r="BG2" s="156">
        <v>0</v>
      </c>
      <c r="BH2" s="156">
        <v>5.1040000000000002E-2</v>
      </c>
      <c r="BI2" s="156">
        <v>3.8643807000000002E-2</v>
      </c>
      <c r="BJ2" s="156">
        <v>0.12752910000000001</v>
      </c>
      <c r="BK2" s="156">
        <v>0</v>
      </c>
      <c r="BL2" s="156">
        <v>0.22282314</v>
      </c>
      <c r="BM2" s="156">
        <v>1.4107072000000001</v>
      </c>
      <c r="BN2" s="156">
        <v>0.26941997000000001</v>
      </c>
      <c r="BO2" s="156">
        <v>18.198948000000001</v>
      </c>
      <c r="BP2" s="156">
        <v>2.0069214999999998</v>
      </c>
      <c r="BQ2" s="156">
        <v>5.4805109999999999</v>
      </c>
      <c r="BR2" s="156">
        <v>18.594871999999999</v>
      </c>
      <c r="BS2" s="156">
        <v>16.433382000000002</v>
      </c>
      <c r="BT2" s="156">
        <v>2.7179772999999998</v>
      </c>
      <c r="BU2" s="156">
        <v>8.3518540000000006E-3</v>
      </c>
      <c r="BV2" s="156">
        <v>1.1654988999999999E-2</v>
      </c>
      <c r="BW2" s="156">
        <v>0.19772619</v>
      </c>
      <c r="BX2" s="156">
        <v>0.57186749999999997</v>
      </c>
      <c r="BY2" s="156">
        <v>7.4964870000000003E-2</v>
      </c>
      <c r="BZ2" s="156">
        <v>4.2644349999999999E-4</v>
      </c>
      <c r="CA2" s="156">
        <v>0.28350102999999999</v>
      </c>
      <c r="CB2" s="156">
        <v>4.5381114000000002E-3</v>
      </c>
      <c r="CC2" s="156">
        <v>0.15194266000000001</v>
      </c>
      <c r="CD2" s="156">
        <v>1.4007244000000001</v>
      </c>
      <c r="CE2" s="156">
        <v>3.9170112E-2</v>
      </c>
      <c r="CF2" s="156">
        <v>0.15986686999999999</v>
      </c>
      <c r="CG2" s="156">
        <v>1.2449999E-6</v>
      </c>
      <c r="CH2" s="156">
        <v>3.3814563999999998E-2</v>
      </c>
      <c r="CI2" s="156">
        <v>6.3704699999999996E-3</v>
      </c>
      <c r="CJ2" s="156">
        <v>3.1634511999999999</v>
      </c>
      <c r="CK2" s="156">
        <v>8.9159679999999998E-3</v>
      </c>
      <c r="CL2" s="156">
        <v>0.14774972</v>
      </c>
      <c r="CM2" s="156">
        <v>1.1616914</v>
      </c>
      <c r="CN2" s="156">
        <v>2218.9602</v>
      </c>
      <c r="CO2" s="156">
        <v>3881.3235</v>
      </c>
      <c r="CP2" s="156">
        <v>2151.1904</v>
      </c>
      <c r="CQ2" s="156">
        <v>866.70839999999998</v>
      </c>
      <c r="CR2" s="156">
        <v>414.47784000000001</v>
      </c>
      <c r="CS2" s="156">
        <v>526.31359999999995</v>
      </c>
      <c r="CT2" s="156">
        <v>2149.5050999999999</v>
      </c>
      <c r="CU2" s="156">
        <v>1375.0643</v>
      </c>
      <c r="CV2" s="156">
        <v>1646.7208000000001</v>
      </c>
      <c r="CW2" s="156">
        <v>1447.9768999999999</v>
      </c>
      <c r="CX2" s="156">
        <v>414.78949999999998</v>
      </c>
      <c r="CY2" s="156">
        <v>2812.9245999999998</v>
      </c>
      <c r="CZ2" s="156">
        <v>1277.6874</v>
      </c>
      <c r="DA2" s="156">
        <v>3065.0165999999999</v>
      </c>
      <c r="DB2" s="156">
        <v>2923.0814999999998</v>
      </c>
      <c r="DC2" s="156">
        <v>4179.5940000000001</v>
      </c>
      <c r="DD2" s="156">
        <v>6939.1670000000004</v>
      </c>
      <c r="DE2" s="156">
        <v>1406.1937</v>
      </c>
      <c r="DF2" s="156">
        <v>3616.9836</v>
      </c>
      <c r="DG2" s="156">
        <v>1627.3079</v>
      </c>
      <c r="DH2" s="156">
        <v>161.22632999999999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25.444662000000001</v>
      </c>
      <c r="B6">
        <f>BB2</f>
        <v>9.3697359999999996</v>
      </c>
      <c r="C6">
        <f>BC2</f>
        <v>7.8338469999999996</v>
      </c>
      <c r="D6">
        <f>BD2</f>
        <v>8.2378619999999998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9" sqref="H1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19973</v>
      </c>
      <c r="C2" s="56">
        <f ca="1">YEAR(TODAY())-YEAR(B2)+IF(TODAY()&gt;=DATE(YEAR(TODAY()),MONTH(B2),DAY(B2)),0,-1)</f>
        <v>66</v>
      </c>
      <c r="E2" s="52">
        <v>155.4</v>
      </c>
      <c r="F2" s="53" t="s">
        <v>39</v>
      </c>
      <c r="G2" s="52">
        <v>58.3</v>
      </c>
      <c r="H2" s="51" t="s">
        <v>41</v>
      </c>
      <c r="I2" s="69">
        <f>ROUND(G3/E3^2,1)</f>
        <v>24.1</v>
      </c>
    </row>
    <row r="3" spans="1:9">
      <c r="E3" s="51">
        <f>E2/100</f>
        <v>1.554</v>
      </c>
      <c r="F3" s="51" t="s">
        <v>40</v>
      </c>
      <c r="G3" s="51">
        <f>G2</f>
        <v>58.3</v>
      </c>
      <c r="H3" s="51" t="s">
        <v>41</v>
      </c>
      <c r="I3" s="69"/>
    </row>
    <row r="4" spans="1:9">
      <c r="A4" t="s">
        <v>273</v>
      </c>
    </row>
    <row r="5" spans="1:9">
      <c r="B5" s="62">
        <v>44119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박부선, ID : H1900446)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16:04:06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44119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66</v>
      </c>
      <c r="G12" s="134"/>
      <c r="H12" s="134"/>
      <c r="I12" s="134"/>
      <c r="K12" s="125">
        <f>'개인정보 및 신체계측 입력'!E2</f>
        <v>155.4</v>
      </c>
      <c r="L12" s="126"/>
      <c r="M12" s="119">
        <f>'개인정보 및 신체계측 입력'!G2</f>
        <v>58.3</v>
      </c>
      <c r="N12" s="120"/>
      <c r="O12" s="115" t="s">
        <v>271</v>
      </c>
      <c r="P12" s="109"/>
      <c r="Q12" s="112">
        <f>'개인정보 및 신체계측 입력'!I2</f>
        <v>24.1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박부선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76.191000000000003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8.0540000000000003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15.756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0.9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9.1</v>
      </c>
      <c r="L72" s="36" t="s">
        <v>53</v>
      </c>
      <c r="M72" s="36">
        <f>ROUND('DRIs DATA'!K8,1)</f>
        <v>3.2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47.6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94.05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61.68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70.489999999999995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73.290000000000006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191.86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108.63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2021-01-04T02:31:58Z</dcterms:modified>
</cp:coreProperties>
</file>