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<sst xmlns="http://schemas.openxmlformats.org/spreadsheetml/2006/main" count="692" uniqueCount="283">
  <si>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</si>
  <si>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</si>
  <si>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</si>
  <si>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</si>
  <si>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</si>
  <si>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</si>
  <si>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</si>
  <si>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</si>
  <si>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</si>
  <si>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</si>
  <si>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</si>
  <si>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</si>
  <si>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</si>
  <si>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</si>
  <si>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</si>
  <si>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</si>
  <si>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</si>
  <si>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</si>
  <si>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</si>
  <si>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</si>
  <si>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</si>
  <si>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</si>
  <si>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</si>
  <si>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</si>
  <si>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</si>
  <si>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</si>
  <si>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</si>
  <si>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</si>
  <si>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</si>
  <si>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</si>
  <si>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</si>
  <si>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</si>
  <si>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</si>
  <si>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</si>
  <si>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</si>
  <si>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</si>
  <si>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</si>
  <si>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</si>
  <si>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</si>
  <si>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</si>
  <si>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</si>
  <si>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</si>
  <si>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</si>
  <si>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</si>
  <si>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</si>
  <si>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</si>
  <si>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</si>
  <si>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</si>
  <si>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</si>
  <si>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</si>
  <si>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</si>
  <si>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</si>
  <si>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</si>
  <si>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</si>
  <si>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</si>
  <si>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</si>
  <si>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</si>
  <si>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</si>
  <si>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</si>
  <si>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</si>
  <si>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</si>
  <si>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</si>
  <si>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</si>
  <si>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</si>
  <si>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</si>
  <si>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</si>
  <si>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</si>
  <si>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</si>
  <si>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</si>
  <si>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</si>
  <si>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</si>
  <si>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</si>
  <si>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</si>
  <si>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</si>
  <si>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</si>
  <si>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</si>
  <si>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</si>
  <si>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</si>
  <si>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</si>
  <si>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</si>
  <si>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</si>
  <si>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</si>
  <si>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</si>
  <si>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</si>
  <si>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</si>
  <si>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</si>
  <si>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</si>
  <si>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</si>
  <si>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</si>
  <si>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</si>
  <si>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</si>
  <si>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</si>
  <si>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</si>
  <si>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</si>
  <si>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</si>
  <si>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</si>
  <si>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</si>
  <si>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</si>
  <si>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</si>
  <si>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</si>
  <si>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</si>
  <si>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</si>
  <si>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</si>
  <si>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</si>
  <si>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</si>
  <si>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</si>
  <si>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</si>
  <si>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</si>
  <si>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</si>
  <si>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</si>
  <si>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</si>
  <si>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</si>
  <si>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</si>
  <si>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</si>
  <si>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</si>
  <si>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</si>
  <si>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</si>
  <si>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</si>
  <si>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</si>
  <si>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</si>
  <si>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</si>
  <si>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</si>
  <si>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</si>
  <si>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</si>
  <si>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</si>
  <si>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</si>
  <si>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</si>
  <si>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</si>
  <si>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</si>
  <si>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</si>
  <si>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</si>
  <si>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</si>
  <si>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</si>
  <si>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</si>
  <si>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</si>
  <si>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</si>
  <si>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</si>
  <si>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</si>
  <si>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</si>
  <si>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</si>
  <si>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</si>
  <si>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</si>
  <si>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</si>
  <si>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</si>
  <si>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</si>
  <si>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</si>
  <si>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</si>
  <si>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</si>
  <si>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</si>
  <si>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</si>
  <si>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</si>
  <si>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</si>
  <si>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</si>
  <si>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</si>
  <si>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</si>
  <si>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</si>
  <si>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</si>
  <si>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</si>
  <si>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</si>
  <si>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</si>
  <si>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</si>
  <si>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</si>
  <si>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</si>
  <si>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</si>
  <si>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</si>
  <si>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</si>
  <si>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</si>
  <si>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</si>
  <si>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</si>
  <si>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</si>
  <si>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</si>
  <si>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</si>
  <si>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</si>
  <si>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</si>
  <si>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</si>
  <si>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</si>
  <si>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</si>
  <si>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</si>
  <si>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</si>
  <si>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</si>
  <si>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</si>
  <si>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</si>
  <si>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</si>
  <si>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</si>
  <si>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</si>
  <si>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</si>
  <si>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</si>
  <si>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</si>
  <si>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</si>
  <si>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</si>
  <si>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</si>
  <si>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</si>
  <si>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</si>
  <si>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</si>
  <si>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</si>
  <si>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</si>
  <si>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</si>
  <si>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</si>
  <si>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</si>
  <si>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</si>
  <si>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</si>
  <si>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</si>
  <si>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</si>
  <si>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</si>
  <si>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</si>
  <si>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</si>
  <si>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</si>
  <si>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</si>
  <si>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</si>
  <si>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</si>
  <si>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</si>
  <si>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</si>
  <si>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</si>
  <si>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</si>
  <si>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</si>
  <si>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</si>
  <si>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</si>
  <si>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</si>
  <si>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</si>
  <si>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</si>
  <si>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</si>
  <si>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</si>
  <si>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</si>
  <si>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</si>
  <si>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</si>
  <si>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</si>
  <si>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</si>
  <si>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</si>
  <si>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</si>
  <si>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</si>
  <si>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</si>
  <si>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</si>
  <si>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</si>
  <si>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</si>
  <si>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</si>
  <si>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</si>
  <si>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</si>
  <si>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</si>
  <si>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</si>
  <si>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</si>
  <si>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</si>
  <si>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</si>
  <si>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</si>
  <si>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</si>
  <si>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</si>
  <si>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</si>
  <si>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</si>
  <si>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</si>
  <si>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</si>
  <si>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</si>
  <si>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</si>
  <si>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</si>
  <si>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</si>
  <si>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</si>
  <si>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</si>
  <si>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</si>
  <si>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</si>
  <si>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</si>
  <si>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</si>
  <si>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</si>
  <si>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</si>
  <si>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</si>
  <si>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</si>
  <si>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</si>
  <si>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</si>
  <si>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</si>
  <si>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</si>
  <si>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</si>
  <si>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</si>
  <si>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</si>
  <si>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</si>
  <si>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</si>
  <si>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</si>
  <si>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</si>
  <si>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</si>
  <si>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</si>
  <si>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F</t>
  </si>
  <si>
    <t>정보</t>
  </si>
  <si>
    <t>출력시각</t>
  </si>
  <si>
    <t>(설문지 : FFQ 95문항 설문지, 사용자 : 나기자, ID : H1900447)</t>
  </si>
  <si>
    <t>2020년 12월 24일 16:06:08</t>
  </si>
  <si>
    <t>H1900447</t>
  </si>
  <si>
    <t>나기자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</si>
</sst>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75.846369999999993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2440"/>
        <c:axId val="259433616"/>
      </c:barChart>
      <c:catAx>
        <c:axId val="2594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3616"/>
        <c:crosses val="autoZero"/>
        <c:auto val="1"/>
        <c:lblAlgn val="ctr"/>
        <c:lblOffset val="100"/>
        <c:noMultiLvlLbl val="0"/>
      </c:catAx>
      <c:valAx>
        <c:axId val="2594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3.3478846999999998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1864"/>
        <c:axId val="178315984"/>
      </c:barChart>
      <c:catAx>
        <c:axId val="1783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984"/>
        <c:crosses val="autoZero"/>
        <c:auto val="1"/>
        <c:lblAlgn val="ctr"/>
        <c:lblOffset val="100"/>
        <c:noMultiLvlLbl val="0"/>
      </c:catAx>
      <c:valAx>
        <c:axId val="17831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5.9835630000000002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976"/>
        <c:axId val="178746856"/>
      </c:barChart>
      <c:catAx>
        <c:axId val="1787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56"/>
        <c:crosses val="autoZero"/>
        <c:auto val="1"/>
        <c:lblAlgn val="ctr"/>
        <c:lblOffset val="100"/>
        <c:noMultiLvlLbl val="0"/>
      </c:catAx>
      <c:valAx>
        <c:axId val="1787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1392.6093000000001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328"/>
        <c:axId val="178744896"/>
      </c:barChart>
      <c:catAx>
        <c:axId val="1787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4896"/>
        <c:crosses val="autoZero"/>
        <c:auto val="1"/>
        <c:lblAlgn val="ctr"/>
        <c:lblOffset val="100"/>
        <c:noMultiLvlLbl val="0"/>
      </c:catAx>
      <c:valAx>
        <c:axId val="1787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4721.1293999999998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39800"/>
        <c:axId val="178742152"/>
      </c:barChart>
      <c:catAx>
        <c:axId val="17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152"/>
        <c:crosses val="autoZero"/>
        <c:auto val="1"/>
        <c:lblAlgn val="ctr"/>
        <c:lblOffset val="100"/>
        <c:noMultiLvlLbl val="0"/>
      </c:catAx>
      <c:valAx>
        <c:axId val="178742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344.91336000000001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2544"/>
        <c:axId val="178745680"/>
      </c:barChart>
      <c:catAx>
        <c:axId val="178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5680"/>
        <c:crosses val="autoZero"/>
        <c:auto val="1"/>
        <c:lblAlgn val="ctr"/>
        <c:lblOffset val="100"/>
        <c:noMultiLvlLbl val="0"/>
      </c:catAx>
      <c:valAx>
        <c:axId val="17874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187.08754999999999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6072"/>
        <c:axId val="178747248"/>
      </c:barChart>
      <c:catAx>
        <c:axId val="178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7248"/>
        <c:crosses val="autoZero"/>
        <c:auto val="1"/>
        <c:lblAlgn val="ctr"/>
        <c:lblOffset val="100"/>
        <c:noMultiLvlLbl val="0"/>
      </c:catAx>
      <c:valAx>
        <c:axId val="1787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12.637853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584"/>
        <c:axId val="178742936"/>
      </c:barChart>
      <c:catAx>
        <c:axId val="1787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936"/>
        <c:crosses val="autoZero"/>
        <c:auto val="1"/>
        <c:lblAlgn val="ctr"/>
        <c:lblOffset val="100"/>
        <c:noMultiLvlLbl val="0"/>
      </c:catAx>
      <c:valAx>
        <c:axId val="17874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862.07794000000001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720"/>
        <c:axId val="179246096"/>
      </c:barChart>
      <c:catAx>
        <c:axId val="178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096"/>
        <c:crosses val="autoZero"/>
        <c:auto val="1"/>
        <c:lblAlgn val="ctr"/>
        <c:lblOffset val="100"/>
        <c:noMultiLvlLbl val="0"/>
      </c:catAx>
      <c:valAx>
        <c:axId val="179246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1.9374618E-2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704"/>
        <c:axId val="179246488"/>
      </c:barChart>
      <c:catAx>
        <c:axId val="1792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488"/>
        <c:crosses val="autoZero"/>
        <c:auto val="1"/>
        <c:lblAlgn val="ctr"/>
        <c:lblOffset val="100"/>
        <c:noMultiLvlLbl val="0"/>
      </c:catAx>
      <c:valAx>
        <c:axId val="17924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3.5390465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312"/>
        <c:axId val="179249624"/>
      </c:barChart>
      <c:catAx>
        <c:axId val="1792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9624"/>
        <c:crosses val="autoZero"/>
        <c:auto val="1"/>
        <c:lblAlgn val="ctr"/>
        <c:lblOffset val="100"/>
        <c:noMultiLvlLbl val="0"/>
      </c:catAx>
      <c:valAx>
        <c:axId val="1792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39.790591999999997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5968"/>
        <c:axId val="259432832"/>
      </c:barChart>
      <c:catAx>
        <c:axId val="2594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2832"/>
        <c:crosses val="autoZero"/>
        <c:auto val="1"/>
        <c:lblAlgn val="ctr"/>
        <c:lblOffset val="100"/>
        <c:noMultiLvlLbl val="0"/>
      </c:catAx>
      <c:valAx>
        <c:axId val="25943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156.09443999999999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8056"/>
        <c:axId val="179246880"/>
      </c:barChart>
      <c:catAx>
        <c:axId val="1792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880"/>
        <c:crosses val="autoZero"/>
        <c:auto val="1"/>
        <c:lblAlgn val="ctr"/>
        <c:lblOffset val="100"/>
        <c:noMultiLvlLbl val="0"/>
      </c:catAx>
      <c:valAx>
        <c:axId val="17924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75.477720000000005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192"/>
        <c:axId val="179247664"/>
      </c:barChart>
      <c:catAx>
        <c:axId val="1792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7664"/>
        <c:crosses val="autoZero"/>
        <c:auto val="1"/>
        <c:lblAlgn val="ctr"/>
        <c:lblOffset val="100"/>
        <c:noMultiLvlLbl val="0"/>
      </c:catAx>
      <c:valAx>
        <c:axId val="17924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12.311999999999999</c:v>
                </c:pt>
                <c:pt idx="1">
                  <c:v>18.18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248448"/>
        <c:axId val="179250800"/>
      </c:barChart>
      <c:catAx>
        <c:axId val="1792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0800"/>
        <c:crosses val="autoZero"/>
        <c:auto val="1"/>
        <c:lblAlgn val="ctr"/>
        <c:lblOffset val="100"/>
        <c:noMultiLvlLbl val="0"/>
      </c:catAx>
      <c:valAx>
        <c:axId val="1792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23.533487000000001</c:v>
                </c:pt>
                <c:pt idx="1">
                  <c:v>27.491900000000001</c:v>
                </c:pt>
                <c:pt idx="2">
                  <c:v>28.568719999999999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944.32650000000001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584"/>
        <c:axId val="179251976"/>
      </c:barChart>
      <c:catAx>
        <c:axId val="1792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1976"/>
        <c:crosses val="autoZero"/>
        <c:auto val="1"/>
        <c:lblAlgn val="ctr"/>
        <c:lblOffset val="100"/>
        <c:noMultiLvlLbl val="0"/>
      </c:catAx>
      <c:valAx>
        <c:axId val="17925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29.954882000000001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8336"/>
        <c:axId val="179701864"/>
      </c:barChart>
      <c:catAx>
        <c:axId val="1796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864"/>
        <c:crosses val="autoZero"/>
        <c:auto val="1"/>
        <c:lblAlgn val="ctr"/>
        <c:lblOffset val="100"/>
        <c:noMultiLvlLbl val="0"/>
      </c:catAx>
      <c:valAx>
        <c:axId val="1797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66.888999999999996</c:v>
                </c:pt>
                <c:pt idx="1">
                  <c:v>13.778</c:v>
                </c:pt>
                <c:pt idx="2">
                  <c:v>19.332000000000001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698728"/>
        <c:axId val="179701472"/>
      </c:barChart>
      <c:catAx>
        <c:axId val="17969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472"/>
        <c:crosses val="autoZero"/>
        <c:auto val="1"/>
        <c:lblAlgn val="ctr"/>
        <c:lblOffset val="100"/>
        <c:noMultiLvlLbl val="0"/>
      </c:catAx>
      <c:valAx>
        <c:axId val="1797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1812.3008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7552"/>
        <c:axId val="179702256"/>
      </c:barChart>
      <c:catAx>
        <c:axId val="1796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2256"/>
        <c:crosses val="autoZero"/>
        <c:auto val="1"/>
        <c:lblAlgn val="ctr"/>
        <c:lblOffset val="100"/>
        <c:noMultiLvlLbl val="0"/>
      </c:catAx>
      <c:valAx>
        <c:axId val="1797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235.00754000000001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2648"/>
        <c:axId val="179700688"/>
      </c:barChart>
      <c:catAx>
        <c:axId val="1797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0688"/>
        <c:crosses val="autoZero"/>
        <c:auto val="1"/>
        <c:lblAlgn val="ctr"/>
        <c:lblOffset val="100"/>
        <c:noMultiLvlLbl val="0"/>
      </c:catAx>
      <c:valAx>
        <c:axId val="17970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850.02319999999997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3824"/>
        <c:axId val="179704216"/>
      </c:barChart>
      <c:catAx>
        <c:axId val="17970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4216"/>
        <c:crosses val="autoZero"/>
        <c:auto val="1"/>
        <c:lblAlgn val="ctr"/>
        <c:lblOffset val="100"/>
        <c:noMultiLvlLbl val="0"/>
      </c:catAx>
      <c:valAx>
        <c:axId val="17970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7.3199496000000002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52"/>
        <c:axId val="209528096"/>
      </c:barChart>
      <c:catAx>
        <c:axId val="2594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8096"/>
        <c:crosses val="autoZero"/>
        <c:auto val="1"/>
        <c:lblAlgn val="ctr"/>
        <c:lblOffset val="100"/>
        <c:noMultiLvlLbl val="0"/>
      </c:catAx>
      <c:valAx>
        <c:axId val="20952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8165.585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9904"/>
        <c:axId val="179697944"/>
      </c:barChart>
      <c:catAx>
        <c:axId val="179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97944"/>
        <c:crosses val="autoZero"/>
        <c:auto val="1"/>
        <c:lblAlgn val="ctr"/>
        <c:lblOffset val="100"/>
        <c:noMultiLvlLbl val="0"/>
      </c:catAx>
      <c:valAx>
        <c:axId val="1796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21.678913000000001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0296"/>
        <c:axId val="180147792"/>
      </c:barChart>
      <c:catAx>
        <c:axId val="1797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7792"/>
        <c:crosses val="autoZero"/>
        <c:auto val="1"/>
        <c:lblAlgn val="ctr"/>
        <c:lblOffset val="100"/>
        <c:noMultiLvlLbl val="0"/>
      </c:catAx>
      <c:valAx>
        <c:axId val="18014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3.5695986999999998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152104"/>
        <c:axId val="180148576"/>
      </c:barChart>
      <c:catAx>
        <c:axId val="1801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8576"/>
        <c:crosses val="autoZero"/>
        <c:auto val="1"/>
        <c:lblAlgn val="ctr"/>
        <c:lblOffset val="100"/>
        <c:noMultiLvlLbl val="0"/>
      </c:catAx>
      <c:valAx>
        <c:axId val="1801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1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624.35680000000002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9120"/>
        <c:axId val="178322648"/>
      </c:barChart>
      <c:catAx>
        <c:axId val="1783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648"/>
        <c:crosses val="autoZero"/>
        <c:auto val="1"/>
        <c:lblAlgn val="ctr"/>
        <c:lblOffset val="100"/>
        <c:noMultiLvlLbl val="0"/>
      </c:catAx>
      <c:valAx>
        <c:axId val="1783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1.9775771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728"/>
        <c:axId val="178316376"/>
      </c:barChart>
      <c:catAx>
        <c:axId val="178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6376"/>
        <c:crosses val="autoZero"/>
        <c:auto val="1"/>
        <c:lblAlgn val="ctr"/>
        <c:lblOffset val="100"/>
        <c:noMultiLvlLbl val="0"/>
      </c:catAx>
      <c:valAx>
        <c:axId val="17831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17.291954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5592"/>
        <c:axId val="178321080"/>
      </c:barChart>
      <c:catAx>
        <c:axId val="1783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080"/>
        <c:crosses val="autoZero"/>
        <c:auto val="1"/>
        <c:lblAlgn val="ctr"/>
        <c:lblOffset val="100"/>
        <c:noMultiLvlLbl val="0"/>
      </c:catAx>
      <c:valAx>
        <c:axId val="17832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3.5695986999999998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0688"/>
        <c:axId val="178321472"/>
      </c:barChart>
      <c:catAx>
        <c:axId val="17832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472"/>
        <c:crosses val="autoZero"/>
        <c:auto val="1"/>
        <c:lblAlgn val="ctr"/>
        <c:lblOffset val="100"/>
        <c:noMultiLvlLbl val="0"/>
      </c:catAx>
      <c:valAx>
        <c:axId val="178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891.54974000000004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7160"/>
        <c:axId val="178322256"/>
      </c:barChart>
      <c:catAx>
        <c:axId val="17831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256"/>
        <c:crosses val="autoZero"/>
        <c:auto val="1"/>
        <c:lblAlgn val="ctr"/>
        <c:lblOffset val="100"/>
        <c:noMultiLvlLbl val="0"/>
      </c:catAx>
      <c:valAx>
        <c:axId val="1783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10.125548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336"/>
        <c:axId val="178315200"/>
      </c:barChart>
      <c:catAx>
        <c:axId val="178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200"/>
        <c:crosses val="autoZero"/>
        <c:auto val="1"/>
        <c:lblAlgn val="ctr"/>
        <c:lblOffset val="100"/>
        <c:noMultiLvlLbl val="0"/>
      </c:catAx>
      <c:valAx>
        <c:axId val="1783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나기자, ID : H1900447)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16:06:08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1812.3008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75.846369999999993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39.790591999999997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66.888999999999996</v>
      </c>
      <c r="G8" s="59">
        <f>'DRIs DATA 입력'!G8</f>
        <v>13.778</v>
      </c>
      <c r="H8" s="59">
        <f>'DRIs DATA 입력'!H8</f>
        <v>19.332000000000001</v>
      </c>
      <c r="I8" s="46"/>
      <c r="J8" s="59" t="s">
        <v>216</v>
      </c>
      <c r="K8" s="59">
        <f>'DRIs DATA 입력'!K8</f>
        <v>12.311999999999999</v>
      </c>
      <c r="L8" s="59">
        <f>'DRIs DATA 입력'!L8</f>
        <v>18.18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944.32650000000001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29.954882000000001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7.3199496000000002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624.35680000000002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235.00754000000001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2.1001004999999999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1.9775771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17.291954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3.5695986999999998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891.54974000000004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10.125548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3.3478846999999998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5.9835630000000002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850.02319999999997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1392.6093000000001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8165.585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4721.1293999999998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344.91336000000001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187.08754999999999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21.678913000000001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12.637853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862.07794000000001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1.9374618E-2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3.5390465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156.09443999999999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75.477720000000005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277</v>
      </c>
      <c r="B1" s="158" t="s">
        <v>279</v>
      </c>
      <c r="C1" s="158"/>
      <c r="D1" s="158"/>
      <c r="E1" s="158"/>
      <c r="F1" s="158"/>
      <c r="G1" s="159" t="s">
        <v>278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2140</v>
      </c>
      <c r="C6" s="160">
        <v>1812.3008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75.846369999999993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39.790591999999997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66.888999999999996</v>
      </c>
      <c r="G8" s="160">
        <v>13.778</v>
      </c>
      <c r="H8" s="160">
        <v>19.332000000000001</v>
      </c>
      <c r="I8" s="158"/>
      <c r="J8" s="160" t="s">
        <v>216</v>
      </c>
      <c r="K8" s="160">
        <v>12.311999999999999</v>
      </c>
      <c r="L8" s="160">
        <v>18.18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944.32650000000001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29.954882000000001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7.3199496000000002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624.35680000000002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235.00754000000001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2.1001004999999999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1.9775771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17.291954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3.5695986999999998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891.54974000000004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10.125548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3.3478846999999998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5.9835630000000002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850.02319999999997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1392.6093000000001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8165.585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4721.1293999999998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344.91336000000001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187.08754999999999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21.678913000000001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12.637853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862.07794000000001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1.9374618E-2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3.5390465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156.09443999999999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75.477720000000005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J34:AO34"/>
    <mergeCell ref="A33:AO33"/>
    <mergeCell ref="AQ24:AV24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276</v>
      </c>
      <c r="D2" s="156">
        <v>58</v>
      </c>
      <c r="E2" s="156">
        <v>1812.3008</v>
      </c>
      <c r="F2" s="156">
        <v>262.42392000000001</v>
      </c>
      <c r="G2" s="156">
        <v>54.05565</v>
      </c>
      <c r="H2" s="156">
        <v>32.590020000000003</v>
      </c>
      <c r="I2" s="156">
        <v>21.465627999999999</v>
      </c>
      <c r="J2" s="156">
        <v>75.846369999999993</v>
      </c>
      <c r="K2" s="156">
        <v>39.679333</v>
      </c>
      <c r="L2" s="156">
        <v>36.167029999999997</v>
      </c>
      <c r="M2" s="156">
        <v>39.790591999999997</v>
      </c>
      <c r="N2" s="156">
        <v>3.8602471</v>
      </c>
      <c r="O2" s="156">
        <v>24.533346000000002</v>
      </c>
      <c r="P2" s="156">
        <v>1488.6991</v>
      </c>
      <c r="Q2" s="156">
        <v>36.396839999999997</v>
      </c>
      <c r="R2" s="156">
        <v>944.32650000000001</v>
      </c>
      <c r="S2" s="156">
        <v>172.2141</v>
      </c>
      <c r="T2" s="156">
        <v>9265.3510000000006</v>
      </c>
      <c r="U2" s="156">
        <v>7.3199496000000002</v>
      </c>
      <c r="V2" s="156">
        <v>29.954882000000001</v>
      </c>
      <c r="W2" s="156">
        <v>624.35680000000002</v>
      </c>
      <c r="X2" s="156">
        <v>235.00754000000001</v>
      </c>
      <c r="Y2" s="156">
        <v>2.1001004999999999</v>
      </c>
      <c r="Z2" s="156">
        <v>1.9775771</v>
      </c>
      <c r="AA2" s="156">
        <v>17.291954</v>
      </c>
      <c r="AB2" s="156">
        <v>3.5695986999999998</v>
      </c>
      <c r="AC2" s="156">
        <v>891.54974000000004</v>
      </c>
      <c r="AD2" s="156">
        <v>10.125548</v>
      </c>
      <c r="AE2" s="156">
        <v>3.3478846999999998</v>
      </c>
      <c r="AF2" s="156">
        <v>5.9835630000000002</v>
      </c>
      <c r="AG2" s="156">
        <v>850.02319999999997</v>
      </c>
      <c r="AH2" s="156">
        <v>458.10162000000003</v>
      </c>
      <c r="AI2" s="156">
        <v>391.92153999999999</v>
      </c>
      <c r="AJ2" s="156">
        <v>1392.6093000000001</v>
      </c>
      <c r="AK2" s="156">
        <v>8165.585</v>
      </c>
      <c r="AL2" s="156">
        <v>344.91336000000001</v>
      </c>
      <c r="AM2" s="156">
        <v>4721.1293999999998</v>
      </c>
      <c r="AN2" s="156">
        <v>187.08754999999999</v>
      </c>
      <c r="AO2" s="156">
        <v>21.678913000000001</v>
      </c>
      <c r="AP2" s="156">
        <v>17.606756000000001</v>
      </c>
      <c r="AQ2" s="156">
        <v>4.0721569999999998</v>
      </c>
      <c r="AR2" s="156">
        <v>12.637853</v>
      </c>
      <c r="AS2" s="156">
        <v>862.07794000000001</v>
      </c>
      <c r="AT2" s="156">
        <v>1.9374618E-2</v>
      </c>
      <c r="AU2" s="156">
        <v>3.5390465</v>
      </c>
      <c r="AV2" s="156">
        <v>156.09443999999999</v>
      </c>
      <c r="AW2" s="156">
        <v>75.477720000000005</v>
      </c>
      <c r="AX2" s="156">
        <v>0.41351961999999998</v>
      </c>
      <c r="AY2" s="156">
        <v>0.96971790000000002</v>
      </c>
      <c r="AZ2" s="156">
        <v>312.65593999999999</v>
      </c>
      <c r="BA2" s="156">
        <v>79.629326000000006</v>
      </c>
      <c r="BB2" s="156">
        <v>23.533487000000001</v>
      </c>
      <c r="BC2" s="156">
        <v>27.491900000000001</v>
      </c>
      <c r="BD2" s="156">
        <v>28.568719999999999</v>
      </c>
      <c r="BE2" s="156">
        <v>2.1742210000000002</v>
      </c>
      <c r="BF2" s="156">
        <v>11.274245000000001</v>
      </c>
      <c r="BG2" s="156">
        <v>2.7754896000000001E-3</v>
      </c>
      <c r="BH2" s="156">
        <v>5.4481192999999997E-2</v>
      </c>
      <c r="BI2" s="156">
        <v>4.1031167E-2</v>
      </c>
      <c r="BJ2" s="156">
        <v>0.15422076000000001</v>
      </c>
      <c r="BK2" s="156">
        <v>2.1349920000000001E-4</v>
      </c>
      <c r="BL2" s="156">
        <v>0.49174127000000001</v>
      </c>
      <c r="BM2" s="156">
        <v>6.1612315000000004</v>
      </c>
      <c r="BN2" s="156">
        <v>1.4273355999999999</v>
      </c>
      <c r="BO2" s="156">
        <v>80.447059999999993</v>
      </c>
      <c r="BP2" s="156">
        <v>16.819987999999999</v>
      </c>
      <c r="BQ2" s="156">
        <v>25.761303000000002</v>
      </c>
      <c r="BR2" s="156">
        <v>92.835229999999996</v>
      </c>
      <c r="BS2" s="156">
        <v>35.269590000000001</v>
      </c>
      <c r="BT2" s="156">
        <v>17.743469999999999</v>
      </c>
      <c r="BU2" s="156">
        <v>0.26074575999999999</v>
      </c>
      <c r="BV2" s="156">
        <v>0.13238278000000001</v>
      </c>
      <c r="BW2" s="156">
        <v>1.2133121</v>
      </c>
      <c r="BX2" s="156">
        <v>2.0349140000000001</v>
      </c>
      <c r="BY2" s="156">
        <v>0.17660076999999999</v>
      </c>
      <c r="BZ2" s="156">
        <v>1.7720838999999999E-3</v>
      </c>
      <c r="CA2" s="156">
        <v>0.93961512999999997</v>
      </c>
      <c r="CB2" s="156">
        <v>9.3039280000000002E-2</v>
      </c>
      <c r="CC2" s="156">
        <v>0.22011687999999999</v>
      </c>
      <c r="CD2" s="156">
        <v>3.1605987999999998</v>
      </c>
      <c r="CE2" s="156">
        <v>0.12463548000000001</v>
      </c>
      <c r="CF2" s="156">
        <v>0.6015587</v>
      </c>
      <c r="CG2" s="156">
        <v>4.9500000000000003E-7</v>
      </c>
      <c r="CH2" s="156">
        <v>5.5508595000000001E-2</v>
      </c>
      <c r="CI2" s="156">
        <v>2.5330328E-3</v>
      </c>
      <c r="CJ2" s="156">
        <v>6.7674580000000004</v>
      </c>
      <c r="CK2" s="156">
        <v>2.5161354E-2</v>
      </c>
      <c r="CL2" s="156">
        <v>2.2113054000000001</v>
      </c>
      <c r="CM2" s="156">
        <v>5.3850569999999998</v>
      </c>
      <c r="CN2" s="156">
        <v>3191.8429999999998</v>
      </c>
      <c r="CO2" s="156">
        <v>5719.4053000000004</v>
      </c>
      <c r="CP2" s="156">
        <v>4385.1923999999999</v>
      </c>
      <c r="CQ2" s="156">
        <v>1295.8833</v>
      </c>
      <c r="CR2" s="156">
        <v>645.25390000000004</v>
      </c>
      <c r="CS2" s="156">
        <v>476.61218000000002</v>
      </c>
      <c r="CT2" s="156">
        <v>3293.4625999999998</v>
      </c>
      <c r="CU2" s="156">
        <v>2330.2952</v>
      </c>
      <c r="CV2" s="156">
        <v>1378.8185000000001</v>
      </c>
      <c r="CW2" s="156">
        <v>2785.3281000000002</v>
      </c>
      <c r="CX2" s="156">
        <v>800.18853999999999</v>
      </c>
      <c r="CY2" s="156">
        <v>3615.8571999999999</v>
      </c>
      <c r="CZ2" s="156">
        <v>2199.1979999999999</v>
      </c>
      <c r="DA2" s="156">
        <v>5154.6962999999996</v>
      </c>
      <c r="DB2" s="156">
        <v>4193.2460000000001</v>
      </c>
      <c r="DC2" s="156">
        <v>8286.9240000000009</v>
      </c>
      <c r="DD2" s="156">
        <v>13202.505999999999</v>
      </c>
      <c r="DE2" s="156">
        <v>2984.6646000000001</v>
      </c>
      <c r="DF2" s="156">
        <v>4482.2275</v>
      </c>
      <c r="DG2" s="156">
        <v>3229.4967999999999</v>
      </c>
      <c r="DH2" s="156">
        <v>122.55224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79.629326000000006</v>
      </c>
      <c r="B6">
        <f>BB2</f>
        <v>23.533487000000001</v>
      </c>
      <c r="C6">
        <f>BC2</f>
        <v>27.491900000000001</v>
      </c>
      <c r="D6">
        <f>BD2</f>
        <v>28.568719999999999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22909</v>
      </c>
      <c r="C2" s="56">
        <f ca="1">YEAR(TODAY())-YEAR(B2)+IF(TODAY()&gt;=DATE(YEAR(TODAY()),MONTH(B2),DAY(B2)),0,-1)</f>
        <v>58</v>
      </c>
      <c r="E2" s="52">
        <v>159.5</v>
      </c>
      <c r="F2" s="53" t="s">
        <v>39</v>
      </c>
      <c r="G2" s="52">
        <v>52</v>
      </c>
      <c r="H2" s="51" t="s">
        <v>41</v>
      </c>
      <c r="I2" s="69">
        <f>ROUND(G3/E3^2,1)</f>
        <v>20.399999999999999</v>
      </c>
    </row>
    <row r="3" spans="1:9">
      <c r="E3" s="51">
        <f>E2/100</f>
        <v>1.595</v>
      </c>
      <c r="F3" s="51" t="s">
        <v>40</v>
      </c>
      <c r="G3" s="51">
        <f>G2</f>
        <v>52</v>
      </c>
      <c r="H3" s="51" t="s">
        <v>41</v>
      </c>
      <c r="I3" s="69"/>
    </row>
    <row r="4" spans="1:9">
      <c r="A4" t="s">
        <v>273</v>
      </c>
    </row>
    <row r="5" spans="1:9">
      <c r="B5" s="62">
        <v>44120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나기자, ID : H1900447)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16:06:08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3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44120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58</v>
      </c>
      <c r="G12" s="134"/>
      <c r="H12" s="134"/>
      <c r="I12" s="134"/>
      <c r="K12" s="125">
        <f>'개인정보 및 신체계측 입력'!E2</f>
        <v>159.5</v>
      </c>
      <c r="L12" s="126"/>
      <c r="M12" s="119">
        <f>'개인정보 및 신체계측 입력'!G2</f>
        <v>52</v>
      </c>
      <c r="N12" s="120"/>
      <c r="O12" s="115" t="s">
        <v>271</v>
      </c>
      <c r="P12" s="109"/>
      <c r="Q12" s="112">
        <f>'개인정보 및 신체계측 입력'!I2</f>
        <v>20.399999999999999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나기자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66.888999999999996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13.778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19.332000000000001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18.2</v>
      </c>
      <c r="L72" s="36" t="s">
        <v>53</v>
      </c>
      <c r="M72" s="36">
        <f>ROUND('DRIs DATA'!K8,1)</f>
        <v>12.3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125.91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249.62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235.01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237.97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106.25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544.37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216.79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2021-01-04T04:22:28Z</dcterms:modified>
</cp:coreProperties>
</file>