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<sst xmlns="http://schemas.openxmlformats.org/spreadsheetml/2006/main" count="692" uniqueCount="283">
  <si>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</si>
  <si>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</si>
  <si>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</si>
  <si>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</si>
  <si>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</si>
  <si>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</si>
  <si>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</si>
  <si>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</si>
  <si>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</si>
  <si>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</si>
  <si>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</si>
  <si>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</si>
  <si>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</si>
  <si>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</si>
  <si>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</si>
  <si>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</si>
  <si>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</si>
  <si>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</si>
  <si>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</si>
  <si>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</si>
  <si>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</si>
  <si>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</si>
  <si>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</si>
  <si>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</si>
  <si>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</si>
  <si>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</si>
  <si>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</si>
  <si>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</si>
  <si>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</si>
  <si>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</si>
  <si>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</si>
  <si>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</si>
  <si>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</si>
  <si>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</si>
  <si>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</si>
  <si>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</si>
  <si>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</si>
  <si>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</si>
  <si>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</si>
  <si>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</si>
  <si>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</si>
  <si>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</si>
  <si>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</si>
  <si>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</si>
  <si>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</si>
  <si>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</si>
  <si>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</si>
  <si>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</si>
  <si>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</si>
  <si>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</si>
  <si>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</si>
  <si>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</si>
  <si>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</si>
  <si>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</si>
  <si>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</si>
  <si>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</si>
  <si>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</si>
  <si>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</si>
  <si>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</si>
  <si>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</si>
  <si>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</si>
  <si>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</si>
  <si>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</si>
  <si>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</si>
  <si>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</si>
  <si>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</si>
  <si>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</si>
  <si>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</si>
  <si>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</si>
  <si>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</si>
  <si>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</si>
  <si>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</si>
  <si>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</si>
  <si>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</si>
  <si>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</si>
  <si>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</si>
  <si>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</si>
  <si>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</si>
  <si>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</si>
  <si>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</si>
  <si>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</si>
  <si>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</si>
  <si>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</si>
  <si>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</si>
  <si>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</si>
  <si>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</si>
  <si>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</si>
  <si>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</si>
  <si>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</si>
  <si>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</si>
  <si>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</si>
  <si>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</si>
  <si>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</si>
  <si>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</si>
  <si>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</si>
  <si>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</si>
  <si>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</si>
  <si>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</si>
  <si>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</si>
  <si>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</si>
  <si>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</si>
  <si>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</si>
  <si>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</si>
  <si>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</si>
  <si>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</si>
  <si>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</si>
  <si>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</si>
  <si>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</si>
  <si>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</si>
  <si>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</si>
  <si>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</si>
  <si>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</si>
  <si>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</si>
  <si>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</si>
  <si>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</si>
  <si>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</si>
  <si>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</si>
  <si>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</si>
  <si>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</si>
  <si>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</si>
  <si>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</si>
  <si>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</si>
  <si>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</si>
  <si>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</si>
  <si>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</si>
  <si>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</si>
  <si>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</si>
  <si>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</si>
  <si>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</si>
  <si>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</si>
  <si>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</si>
  <si>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</si>
  <si>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</si>
  <si>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</si>
  <si>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</si>
  <si>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</si>
  <si>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</si>
  <si>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</si>
  <si>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</si>
  <si>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</si>
  <si>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</si>
  <si>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</si>
  <si>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</si>
  <si>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</si>
  <si>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</si>
  <si>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</si>
  <si>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</si>
  <si>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</si>
  <si>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</si>
  <si>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</si>
  <si>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</si>
  <si>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</si>
  <si>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</si>
  <si>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</si>
  <si>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</si>
  <si>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</si>
  <si>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</si>
  <si>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</si>
  <si>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</si>
  <si>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</si>
  <si>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</si>
  <si>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</si>
  <si>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</si>
  <si>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</si>
  <si>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</si>
  <si>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</si>
  <si>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</si>
  <si>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</si>
  <si>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</si>
  <si>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</si>
  <si>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</si>
  <si>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</si>
  <si>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</si>
  <si>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</si>
  <si>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</si>
  <si>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</si>
  <si>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</si>
  <si>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</si>
  <si>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</si>
  <si>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</si>
  <si>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</si>
  <si>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</si>
  <si>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</si>
  <si>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</si>
  <si>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</si>
  <si>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</si>
  <si>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</si>
  <si>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</si>
  <si>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</si>
  <si>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</si>
  <si>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</si>
  <si>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</si>
  <si>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</si>
  <si>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</si>
  <si>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</si>
  <si>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</si>
  <si>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</si>
  <si>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</si>
  <si>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</si>
  <si>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</si>
  <si>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</si>
  <si>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</si>
  <si>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</si>
  <si>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</si>
  <si>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</si>
  <si>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</si>
  <si>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</si>
  <si>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</si>
  <si>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</si>
  <si>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</si>
  <si>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</si>
  <si>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</si>
  <si>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</si>
  <si>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</si>
  <si>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</si>
  <si>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</si>
  <si>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</si>
  <si>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</si>
  <si>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</si>
  <si>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</si>
  <si>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</si>
  <si>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</si>
  <si>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</si>
  <si>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</si>
  <si>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</si>
  <si>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</si>
  <si>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</si>
  <si>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</si>
  <si>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</si>
  <si>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</si>
  <si>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</si>
  <si>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</si>
  <si>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</si>
  <si>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</si>
  <si>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</si>
  <si>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</si>
  <si>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</si>
  <si>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</si>
  <si>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</si>
  <si>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</si>
  <si>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</si>
  <si>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</si>
  <si>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</si>
  <si>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</si>
  <si>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</si>
  <si>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</si>
  <si>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</si>
  <si>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</si>
  <si>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</si>
  <si>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</si>
  <si>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</si>
  <si>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</si>
  <si>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</si>
  <si>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</si>
  <si>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</si>
  <si>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</si>
  <si>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</si>
  <si>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</si>
  <si>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</si>
  <si>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</si>
  <si>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</si>
  <si>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</si>
  <si>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</si>
  <si>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</si>
  <si>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</si>
  <si>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</si>
  <si>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</si>
  <si>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</si>
  <si>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</si>
  <si>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</si>
  <si>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</si>
  <si>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</si>
  <si>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</si>
  <si>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</si>
  <si>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</si>
  <si>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</si>
  <si>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</si>
  <si>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</si>
  <si>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</si>
  <si>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최종필, ID : H1900448)</t>
  </si>
  <si>
    <t>2020년 12월 24일 16:07:40</t>
  </si>
  <si>
    <t>H1900448</t>
  </si>
  <si>
    <t>최종필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</si>
</sst>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120.47586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2440"/>
        <c:axId val="259433616"/>
      </c:barChart>
      <c:catAx>
        <c:axId val="25943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3616"/>
        <c:crosses val="autoZero"/>
        <c:auto val="1"/>
        <c:lblAlgn val="ctr"/>
        <c:lblOffset val="100"/>
        <c:noMultiLvlLbl val="0"/>
      </c:catAx>
      <c:valAx>
        <c:axId val="25943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4.6172000000000004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1864"/>
        <c:axId val="178315984"/>
      </c:barChart>
      <c:catAx>
        <c:axId val="17832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984"/>
        <c:crosses val="autoZero"/>
        <c:auto val="1"/>
        <c:lblAlgn val="ctr"/>
        <c:lblOffset val="100"/>
        <c:noMultiLvlLbl val="0"/>
      </c:catAx>
      <c:valAx>
        <c:axId val="17831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1.0869495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976"/>
        <c:axId val="178746856"/>
      </c:barChart>
      <c:catAx>
        <c:axId val="1787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6856"/>
        <c:crosses val="autoZero"/>
        <c:auto val="1"/>
        <c:lblAlgn val="ctr"/>
        <c:lblOffset val="100"/>
        <c:noMultiLvlLbl val="0"/>
      </c:catAx>
      <c:valAx>
        <c:axId val="17874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2183.6089999999999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328"/>
        <c:axId val="178744896"/>
      </c:barChart>
      <c:catAx>
        <c:axId val="17874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4896"/>
        <c:crosses val="autoZero"/>
        <c:auto val="1"/>
        <c:lblAlgn val="ctr"/>
        <c:lblOffset val="100"/>
        <c:noMultiLvlLbl val="0"/>
      </c:catAx>
      <c:valAx>
        <c:axId val="17874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4710.9719999999998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39800"/>
        <c:axId val="178742152"/>
      </c:barChart>
      <c:catAx>
        <c:axId val="178739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152"/>
        <c:crosses val="autoZero"/>
        <c:auto val="1"/>
        <c:lblAlgn val="ctr"/>
        <c:lblOffset val="100"/>
        <c:noMultiLvlLbl val="0"/>
      </c:catAx>
      <c:valAx>
        <c:axId val="1787421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39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507.20654000000002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2544"/>
        <c:axId val="178745680"/>
      </c:barChart>
      <c:catAx>
        <c:axId val="1787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5680"/>
        <c:crosses val="autoZero"/>
        <c:auto val="1"/>
        <c:lblAlgn val="ctr"/>
        <c:lblOffset val="100"/>
        <c:noMultiLvlLbl val="0"/>
      </c:catAx>
      <c:valAx>
        <c:axId val="17874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167.45670000000001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6072"/>
        <c:axId val="178747248"/>
      </c:barChart>
      <c:catAx>
        <c:axId val="17874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7248"/>
        <c:crosses val="autoZero"/>
        <c:auto val="1"/>
        <c:lblAlgn val="ctr"/>
        <c:lblOffset val="100"/>
        <c:noMultiLvlLbl val="0"/>
      </c:catAx>
      <c:valAx>
        <c:axId val="17874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19.589275000000001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0584"/>
        <c:axId val="178742936"/>
      </c:barChart>
      <c:catAx>
        <c:axId val="1787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742936"/>
        <c:crosses val="autoZero"/>
        <c:auto val="1"/>
        <c:lblAlgn val="ctr"/>
        <c:lblOffset val="100"/>
        <c:noMultiLvlLbl val="0"/>
      </c:catAx>
      <c:valAx>
        <c:axId val="17874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1174.191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743720"/>
        <c:axId val="179246096"/>
      </c:barChart>
      <c:catAx>
        <c:axId val="1787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096"/>
        <c:crosses val="autoZero"/>
        <c:auto val="1"/>
        <c:lblAlgn val="ctr"/>
        <c:lblOffset val="100"/>
        <c:noMultiLvlLbl val="0"/>
      </c:catAx>
      <c:valAx>
        <c:axId val="1792460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74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3.0365095000000002E-2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704"/>
        <c:axId val="179246488"/>
      </c:barChart>
      <c:catAx>
        <c:axId val="17924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488"/>
        <c:crosses val="autoZero"/>
        <c:auto val="1"/>
        <c:lblAlgn val="ctr"/>
        <c:lblOffset val="100"/>
        <c:noMultiLvlLbl val="0"/>
      </c:catAx>
      <c:valAx>
        <c:axId val="17924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6.0547113000000001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5312"/>
        <c:axId val="179249624"/>
      </c:barChart>
      <c:catAx>
        <c:axId val="17924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9624"/>
        <c:crosses val="autoZero"/>
        <c:auto val="1"/>
        <c:lblAlgn val="ctr"/>
        <c:lblOffset val="100"/>
        <c:noMultiLvlLbl val="0"/>
      </c:catAx>
      <c:valAx>
        <c:axId val="179249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36.065930000000002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5968"/>
        <c:axId val="259432832"/>
      </c:barChart>
      <c:catAx>
        <c:axId val="25943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432832"/>
        <c:crosses val="autoZero"/>
        <c:auto val="1"/>
        <c:lblAlgn val="ctr"/>
        <c:lblOffset val="100"/>
        <c:noMultiLvlLbl val="0"/>
      </c:catAx>
      <c:valAx>
        <c:axId val="259432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431.51218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48056"/>
        <c:axId val="179246880"/>
      </c:barChart>
      <c:catAx>
        <c:axId val="179248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6880"/>
        <c:crosses val="autoZero"/>
        <c:auto val="1"/>
        <c:lblAlgn val="ctr"/>
        <c:lblOffset val="100"/>
        <c:noMultiLvlLbl val="0"/>
      </c:catAx>
      <c:valAx>
        <c:axId val="17924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163.01688999999999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192"/>
        <c:axId val="179247664"/>
      </c:barChart>
      <c:catAx>
        <c:axId val="1792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47664"/>
        <c:crosses val="autoZero"/>
        <c:auto val="1"/>
        <c:lblAlgn val="ctr"/>
        <c:lblOffset val="100"/>
        <c:noMultiLvlLbl val="0"/>
      </c:catAx>
      <c:valAx>
        <c:axId val="17924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5.4710000000000001</c:v>
                </c:pt>
                <c:pt idx="1">
                  <c:v>9.5429999999999993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248448"/>
        <c:axId val="179250800"/>
      </c:barChart>
      <c:catAx>
        <c:axId val="17924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0800"/>
        <c:crosses val="autoZero"/>
        <c:auto val="1"/>
        <c:lblAlgn val="ctr"/>
        <c:lblOffset val="100"/>
        <c:noMultiLvlLbl val="0"/>
      </c:catAx>
      <c:valAx>
        <c:axId val="17925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4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22.46302</c:v>
                </c:pt>
                <c:pt idx="1">
                  <c:v>20.780802000000001</c:v>
                </c:pt>
                <c:pt idx="2">
                  <c:v>21.807113999999999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804.27655000000004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251584"/>
        <c:axId val="179251976"/>
      </c:barChart>
      <c:catAx>
        <c:axId val="179251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251976"/>
        <c:crosses val="autoZero"/>
        <c:auto val="1"/>
        <c:lblAlgn val="ctr"/>
        <c:lblOffset val="100"/>
        <c:noMultiLvlLbl val="0"/>
      </c:catAx>
      <c:valAx>
        <c:axId val="179251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251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25.906952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8336"/>
        <c:axId val="179701864"/>
      </c:barChart>
      <c:catAx>
        <c:axId val="17969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864"/>
        <c:crosses val="autoZero"/>
        <c:auto val="1"/>
        <c:lblAlgn val="ctr"/>
        <c:lblOffset val="100"/>
        <c:noMultiLvlLbl val="0"/>
      </c:catAx>
      <c:valAx>
        <c:axId val="179701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72.489999999999995</c:v>
                </c:pt>
                <c:pt idx="1">
                  <c:v>10.14</c:v>
                </c:pt>
                <c:pt idx="2">
                  <c:v>17.37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698728"/>
        <c:axId val="179701472"/>
      </c:barChart>
      <c:catAx>
        <c:axId val="17969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1472"/>
        <c:crosses val="autoZero"/>
        <c:auto val="1"/>
        <c:lblAlgn val="ctr"/>
        <c:lblOffset val="100"/>
        <c:noMultiLvlLbl val="0"/>
      </c:catAx>
      <c:valAx>
        <c:axId val="17970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3489.1640000000002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7552"/>
        <c:axId val="179702256"/>
      </c:barChart>
      <c:catAx>
        <c:axId val="17969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2256"/>
        <c:crosses val="autoZero"/>
        <c:auto val="1"/>
        <c:lblAlgn val="ctr"/>
        <c:lblOffset val="100"/>
        <c:noMultiLvlLbl val="0"/>
      </c:catAx>
      <c:valAx>
        <c:axId val="179702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106.39058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2648"/>
        <c:axId val="179700688"/>
      </c:barChart>
      <c:catAx>
        <c:axId val="17970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0688"/>
        <c:crosses val="autoZero"/>
        <c:auto val="1"/>
        <c:lblAlgn val="ctr"/>
        <c:lblOffset val="100"/>
        <c:noMultiLvlLbl val="0"/>
      </c:catAx>
      <c:valAx>
        <c:axId val="17970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3824"/>
        <c:axId val="179704216"/>
      </c:barChart>
      <c:catAx>
        <c:axId val="17970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704216"/>
        <c:crosses val="autoZero"/>
        <c:auto val="1"/>
        <c:lblAlgn val="ctr"/>
        <c:lblOffset val="100"/>
        <c:noMultiLvlLbl val="0"/>
      </c:catAx>
      <c:valAx>
        <c:axId val="17970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7.6388083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436752"/>
        <c:axId val="209528096"/>
      </c:barChart>
      <c:catAx>
        <c:axId val="25943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528096"/>
        <c:crosses val="autoZero"/>
        <c:auto val="1"/>
        <c:lblAlgn val="ctr"/>
        <c:lblOffset val="100"/>
        <c:noMultiLvlLbl val="0"/>
      </c:catAx>
      <c:valAx>
        <c:axId val="209528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43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8246.973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699904"/>
        <c:axId val="179697944"/>
      </c:barChart>
      <c:catAx>
        <c:axId val="17969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697944"/>
        <c:crosses val="autoZero"/>
        <c:auto val="1"/>
        <c:lblAlgn val="ctr"/>
        <c:lblOffset val="100"/>
        <c:noMultiLvlLbl val="0"/>
      </c:catAx>
      <c:valAx>
        <c:axId val="17969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69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24.032603999999999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700296"/>
        <c:axId val="180147792"/>
      </c:barChart>
      <c:catAx>
        <c:axId val="17970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7792"/>
        <c:crosses val="autoZero"/>
        <c:auto val="1"/>
        <c:lblAlgn val="ctr"/>
        <c:lblOffset val="100"/>
        <c:noMultiLvlLbl val="0"/>
      </c:catAx>
      <c:valAx>
        <c:axId val="18014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70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2.4195259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0152104"/>
        <c:axId val="180148576"/>
      </c:barChart>
      <c:catAx>
        <c:axId val="18015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148576"/>
        <c:crosses val="autoZero"/>
        <c:auto val="1"/>
        <c:lblAlgn val="ctr"/>
        <c:lblOffset val="100"/>
        <c:noMultiLvlLbl val="0"/>
      </c:catAx>
      <c:valAx>
        <c:axId val="1801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015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265.97811999999999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9120"/>
        <c:axId val="178322648"/>
      </c:barChart>
      <c:catAx>
        <c:axId val="1783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648"/>
        <c:crosses val="autoZero"/>
        <c:auto val="1"/>
        <c:lblAlgn val="ctr"/>
        <c:lblOffset val="100"/>
        <c:noMultiLvlLbl val="0"/>
      </c:catAx>
      <c:valAx>
        <c:axId val="17832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2.5458248000000001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728"/>
        <c:axId val="178316376"/>
      </c:barChart>
      <c:catAx>
        <c:axId val="17831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6376"/>
        <c:crosses val="autoZero"/>
        <c:auto val="1"/>
        <c:lblAlgn val="ctr"/>
        <c:lblOffset val="100"/>
        <c:noMultiLvlLbl val="0"/>
      </c:catAx>
      <c:valAx>
        <c:axId val="178316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23.636790000000001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5592"/>
        <c:axId val="178321080"/>
      </c:barChart>
      <c:catAx>
        <c:axId val="178315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080"/>
        <c:crosses val="autoZero"/>
        <c:auto val="1"/>
        <c:lblAlgn val="ctr"/>
        <c:lblOffset val="100"/>
        <c:noMultiLvlLbl val="0"/>
      </c:catAx>
      <c:valAx>
        <c:axId val="17832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2.4195259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20688"/>
        <c:axId val="178321472"/>
      </c:barChart>
      <c:catAx>
        <c:axId val="17832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1472"/>
        <c:crosses val="autoZero"/>
        <c:auto val="1"/>
        <c:lblAlgn val="ctr"/>
        <c:lblOffset val="100"/>
        <c:noMultiLvlLbl val="0"/>
      </c:catAx>
      <c:valAx>
        <c:axId val="17832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2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814.10375999999997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7160"/>
        <c:axId val="178322256"/>
      </c:barChart>
      <c:catAx>
        <c:axId val="17831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22256"/>
        <c:crosses val="autoZero"/>
        <c:auto val="1"/>
        <c:lblAlgn val="ctr"/>
        <c:lblOffset val="100"/>
        <c:noMultiLvlLbl val="0"/>
      </c:catAx>
      <c:valAx>
        <c:axId val="178322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15.213920999999999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8318336"/>
        <c:axId val="178315200"/>
      </c:barChart>
      <c:catAx>
        <c:axId val="178318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315200"/>
        <c:crosses val="autoZero"/>
        <c:auto val="1"/>
        <c:lblAlgn val="ctr"/>
        <c:lblOffset val="100"/>
        <c:noMultiLvlLbl val="0"/>
      </c:catAx>
      <c:valAx>
        <c:axId val="17831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8318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최종필, ID : H1900448)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16:07:40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3489.1640000000002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120.47586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36.065930000000002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72.489999999999995</v>
      </c>
      <c r="G8" s="59">
        <f>'DRIs DATA 입력'!G8</f>
        <v>10.14</v>
      </c>
      <c r="H8" s="59">
        <f>'DRIs DATA 입력'!H8</f>
        <v>17.37</v>
      </c>
      <c r="I8" s="46"/>
      <c r="J8" s="59" t="s">
        <v>216</v>
      </c>
      <c r="K8" s="59">
        <f>'DRIs DATA 입력'!K8</f>
        <v>5.4710000000000001</v>
      </c>
      <c r="L8" s="59">
        <f>'DRIs DATA 입력'!L8</f>
        <v>9.5429999999999993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804.27655000000004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25.906952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7.6388083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265.97811999999999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106.39058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2.7677445000000001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2.5458248000000001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23.636790000000001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2.4195259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814.10375999999997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15.213920999999999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4.6172000000000004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1.0869495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1012.5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2183.6089999999999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8246.973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4710.9719999999998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507.20654000000002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167.45670000000001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24.032603999999999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19.589275000000001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1174.191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3.0365095000000002E-2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6.0547113000000001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431.51218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163.01688999999999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3489.1640000000002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120.47586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36.065930000000002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72.489999999999995</v>
      </c>
      <c r="G8" s="160">
        <v>10.14</v>
      </c>
      <c r="H8" s="160">
        <v>17.37</v>
      </c>
      <c r="I8" s="158"/>
      <c r="J8" s="160" t="s">
        <v>216</v>
      </c>
      <c r="K8" s="160">
        <v>5.4710000000000001</v>
      </c>
      <c r="L8" s="160">
        <v>9.5429999999999993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804.27655000000004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25.906952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7.6388083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265.97811999999999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106.39058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2.7677445000000001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2.5458248000000001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23.636790000000001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2.4195259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814.10375999999997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15.213920999999999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4.6172000000000004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1.0869495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1012.5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2183.6089999999999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8246.973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4710.9719999999998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507.20654000000002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167.45670000000001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24.032603999999999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19.589275000000001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1174.191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3.0365095000000002E-2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6.0547113000000001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431.51218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163.01688999999999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X24:BC24"/>
    <mergeCell ref="BE24:BJ24"/>
    <mergeCell ref="A24:F24"/>
    <mergeCell ref="H24:M24"/>
    <mergeCell ref="O24:T24"/>
    <mergeCell ref="V24:AA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53</v>
      </c>
      <c r="E2" s="156">
        <v>3489.1640000000002</v>
      </c>
      <c r="F2" s="156">
        <v>502.76609999999999</v>
      </c>
      <c r="G2" s="156">
        <v>70.32705</v>
      </c>
      <c r="H2" s="156">
        <v>32.821925999999998</v>
      </c>
      <c r="I2" s="156">
        <v>37.505119999999998</v>
      </c>
      <c r="J2" s="156">
        <v>120.47586</v>
      </c>
      <c r="K2" s="156">
        <v>62.039023999999998</v>
      </c>
      <c r="L2" s="156">
        <v>58.436832000000003</v>
      </c>
      <c r="M2" s="156">
        <v>36.065930000000002</v>
      </c>
      <c r="N2" s="156">
        <v>3.6217419999999998</v>
      </c>
      <c r="O2" s="156">
        <v>18.166755999999999</v>
      </c>
      <c r="P2" s="156">
        <v>1496.1153999999999</v>
      </c>
      <c r="Q2" s="156">
        <v>38.320563999999997</v>
      </c>
      <c r="R2" s="156">
        <v>804.27655000000004</v>
      </c>
      <c r="S2" s="156">
        <v>217.69698</v>
      </c>
      <c r="T2" s="156">
        <v>7038.9549999999999</v>
      </c>
      <c r="U2" s="156">
        <v>7.6388083</v>
      </c>
      <c r="V2" s="156">
        <v>25.906952</v>
      </c>
      <c r="W2" s="156">
        <v>265.97811999999999</v>
      </c>
      <c r="X2" s="156">
        <v>106.39058</v>
      </c>
      <c r="Y2" s="156">
        <v>2.7677445000000001</v>
      </c>
      <c r="Z2" s="156">
        <v>2.5458248000000001</v>
      </c>
      <c r="AA2" s="156">
        <v>23.636790000000001</v>
      </c>
      <c r="AB2" s="156">
        <v>2.4195259</v>
      </c>
      <c r="AC2" s="156">
        <v>814.10375999999997</v>
      </c>
      <c r="AD2" s="156">
        <v>15.213920999999999</v>
      </c>
      <c r="AE2" s="156">
        <v>4.6172000000000004</v>
      </c>
      <c r="AF2" s="156">
        <v>1.0869495</v>
      </c>
      <c r="AG2" s="156">
        <v>1012.5</v>
      </c>
      <c r="AH2" s="156">
        <v>399.01080000000002</v>
      </c>
      <c r="AI2" s="156">
        <v>613.48919999999998</v>
      </c>
      <c r="AJ2" s="156">
        <v>2183.6089999999999</v>
      </c>
      <c r="AK2" s="156">
        <v>8246.973</v>
      </c>
      <c r="AL2" s="156">
        <v>507.20654000000002</v>
      </c>
      <c r="AM2" s="156">
        <v>4710.9719999999998</v>
      </c>
      <c r="AN2" s="156">
        <v>167.45670000000001</v>
      </c>
      <c r="AO2" s="156">
        <v>24.032603999999999</v>
      </c>
      <c r="AP2" s="156">
        <v>16.684373999999998</v>
      </c>
      <c r="AQ2" s="156">
        <v>7.3482304000000003</v>
      </c>
      <c r="AR2" s="156">
        <v>19.589275000000001</v>
      </c>
      <c r="AS2" s="156">
        <v>1174.191</v>
      </c>
      <c r="AT2" s="156">
        <v>3.0365095000000002E-2</v>
      </c>
      <c r="AU2" s="156">
        <v>6.0547113000000001</v>
      </c>
      <c r="AV2" s="156">
        <v>431.51218</v>
      </c>
      <c r="AW2" s="156">
        <v>163.01688999999999</v>
      </c>
      <c r="AX2" s="156">
        <v>0.12405347</v>
      </c>
      <c r="AY2" s="156">
        <v>2.0086365000000002</v>
      </c>
      <c r="AZ2" s="156">
        <v>504.17885999999999</v>
      </c>
      <c r="BA2" s="156">
        <v>65.057580000000002</v>
      </c>
      <c r="BB2" s="156">
        <v>22.46302</v>
      </c>
      <c r="BC2" s="156">
        <v>20.780802000000001</v>
      </c>
      <c r="BD2" s="156">
        <v>21.807113999999999</v>
      </c>
      <c r="BE2" s="156">
        <v>1.6011415</v>
      </c>
      <c r="BF2" s="156">
        <v>9.7357645000000002</v>
      </c>
      <c r="BG2" s="156">
        <v>1.1518281E-3</v>
      </c>
      <c r="BH2" s="156">
        <v>0.103503466</v>
      </c>
      <c r="BI2" s="156">
        <v>7.8044429999999998E-2</v>
      </c>
      <c r="BJ2" s="156">
        <v>0.2640518</v>
      </c>
      <c r="BK2" s="156">
        <v>8.8602166000000004E-5</v>
      </c>
      <c r="BL2" s="156">
        <v>0.63309199999999999</v>
      </c>
      <c r="BM2" s="156">
        <v>5.5616820000000002</v>
      </c>
      <c r="BN2" s="156">
        <v>1.5144340000000001</v>
      </c>
      <c r="BO2" s="156">
        <v>80.90746</v>
      </c>
      <c r="BP2" s="156">
        <v>14.073408000000001</v>
      </c>
      <c r="BQ2" s="156">
        <v>27.005987000000001</v>
      </c>
      <c r="BR2" s="156">
        <v>98.740160000000003</v>
      </c>
      <c r="BS2" s="156">
        <v>34.841090000000001</v>
      </c>
      <c r="BT2" s="156">
        <v>16.034804999999999</v>
      </c>
      <c r="BU2" s="156">
        <v>0.11798065000000001</v>
      </c>
      <c r="BV2" s="156">
        <v>6.3471520000000003E-2</v>
      </c>
      <c r="BW2" s="156">
        <v>1.0921196</v>
      </c>
      <c r="BX2" s="156">
        <v>1.7047337</v>
      </c>
      <c r="BY2" s="156">
        <v>0.23547423000000001</v>
      </c>
      <c r="BZ2" s="156">
        <v>1.0234796999999999E-3</v>
      </c>
      <c r="CA2" s="156">
        <v>1.6033853</v>
      </c>
      <c r="CB2" s="156">
        <v>2.6487376999999999E-2</v>
      </c>
      <c r="CC2" s="156">
        <v>0.31308553</v>
      </c>
      <c r="CD2" s="156">
        <v>2.5065007000000001</v>
      </c>
      <c r="CE2" s="156">
        <v>0.1033379</v>
      </c>
      <c r="CF2" s="156">
        <v>0.24484089000000001</v>
      </c>
      <c r="CG2" s="156">
        <v>1.2449999E-6</v>
      </c>
      <c r="CH2" s="156">
        <v>5.6713412999999997E-2</v>
      </c>
      <c r="CI2" s="156">
        <v>2.5327988E-3</v>
      </c>
      <c r="CJ2" s="156">
        <v>5.0271600000000003</v>
      </c>
      <c r="CK2" s="156">
        <v>2.4042496E-2</v>
      </c>
      <c r="CL2" s="156">
        <v>1.535622</v>
      </c>
      <c r="CM2" s="156">
        <v>4.7077960000000001</v>
      </c>
      <c r="CN2" s="156">
        <v>4480.1895000000004</v>
      </c>
      <c r="CO2" s="156">
        <v>7798.0073000000002</v>
      </c>
      <c r="CP2" s="156">
        <v>4152.1170000000002</v>
      </c>
      <c r="CQ2" s="156">
        <v>1591.5350000000001</v>
      </c>
      <c r="CR2" s="156">
        <v>762.65620000000001</v>
      </c>
      <c r="CS2" s="156">
        <v>1079.4326000000001</v>
      </c>
      <c r="CT2" s="156">
        <v>4407.4584999999997</v>
      </c>
      <c r="CU2" s="156">
        <v>2680.3402999999998</v>
      </c>
      <c r="CV2" s="156">
        <v>3443.34</v>
      </c>
      <c r="CW2" s="156">
        <v>2913.5063</v>
      </c>
      <c r="CX2" s="156">
        <v>868.61584000000005</v>
      </c>
      <c r="CY2" s="156">
        <v>5714.8469999999998</v>
      </c>
      <c r="CZ2" s="156">
        <v>2721.9769999999999</v>
      </c>
      <c r="DA2" s="156">
        <v>6398.5956999999999</v>
      </c>
      <c r="DB2" s="156">
        <v>6183.8459999999995</v>
      </c>
      <c r="DC2" s="156">
        <v>9224.1769999999997</v>
      </c>
      <c r="DD2" s="156">
        <v>14445.16</v>
      </c>
      <c r="DE2" s="156">
        <v>2683.2192</v>
      </c>
      <c r="DF2" s="156">
        <v>7526.2896000000001</v>
      </c>
      <c r="DG2" s="156">
        <v>3446.7197000000001</v>
      </c>
      <c r="DH2" s="156">
        <v>128.69016999999999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65.057580000000002</v>
      </c>
      <c r="B6">
        <f>BB2</f>
        <v>22.46302</v>
      </c>
      <c r="C6">
        <f>BC2</f>
        <v>20.780802000000001</v>
      </c>
      <c r="D6">
        <f>BD2</f>
        <v>21.807113999999999</v>
      </c>
    </row>
    <row r="7" spans="1:113">
      <c r="B7">
        <f>ROUND(B6/MAX($B$6,$C$6,$D$6),1)</f>
        <v>1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15" sqref="H1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24625</v>
      </c>
      <c r="C2" s="56">
        <f ca="1">YEAR(TODAY())-YEAR(B2)+IF(TODAY()&gt;=DATE(YEAR(TODAY()),MONTH(B2),DAY(B2)),0,-1)</f>
        <v>53</v>
      </c>
      <c r="E2" s="52">
        <v>175.5</v>
      </c>
      <c r="F2" s="53" t="s">
        <v>39</v>
      </c>
      <c r="G2" s="52">
        <v>83.5</v>
      </c>
      <c r="H2" s="51" t="s">
        <v>41</v>
      </c>
      <c r="I2" s="69">
        <f>ROUND(G3/E3^2,1)</f>
        <v>27.1</v>
      </c>
    </row>
    <row r="3" spans="1:9">
      <c r="E3" s="51">
        <f>E2/100</f>
        <v>1.7549999999999999</v>
      </c>
      <c r="F3" s="51" t="s">
        <v>40</v>
      </c>
      <c r="G3" s="51">
        <f>G2</f>
        <v>83.5</v>
      </c>
      <c r="H3" s="51" t="s">
        <v>41</v>
      </c>
      <c r="I3" s="69"/>
    </row>
    <row r="4" spans="1:9">
      <c r="A4" t="s">
        <v>273</v>
      </c>
    </row>
    <row r="5" spans="1:9">
      <c r="B5" s="62">
        <v>44120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최종필, ID : H1900448)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16:07:40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13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44120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53</v>
      </c>
      <c r="G12" s="134"/>
      <c r="H12" s="134"/>
      <c r="I12" s="134"/>
      <c r="K12" s="125">
        <f>'개인정보 및 신체계측 입력'!E2</f>
        <v>175.5</v>
      </c>
      <c r="L12" s="126"/>
      <c r="M12" s="119">
        <f>'개인정보 및 신체계측 입력'!G2</f>
        <v>83.5</v>
      </c>
      <c r="N12" s="120"/>
      <c r="O12" s="115" t="s">
        <v>271</v>
      </c>
      <c r="P12" s="109"/>
      <c r="Q12" s="112">
        <f>'개인정보 및 신체계측 입력'!I2</f>
        <v>27.1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최종필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72.489999999999995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10.14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17.37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9.5</v>
      </c>
      <c r="L72" s="36" t="s">
        <v>53</v>
      </c>
      <c r="M72" s="36">
        <f>ROUND('DRIs DATA'!K8,1)</f>
        <v>5.5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107.24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215.89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106.39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161.30000000000001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126.56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549.79999999999995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240.33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2021-01-04T04:32:05Z</dcterms:modified>
</cp:coreProperties>
</file>