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<sst xmlns="http://schemas.openxmlformats.org/spreadsheetml/2006/main" count="692" uniqueCount="283">
  <si>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</si>
  <si>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</si>
  <si>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</si>
  <si>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</si>
  <si>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</si>
  <si>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</si>
  <si>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</si>
  <si>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</si>
  <si>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</si>
  <si>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</si>
  <si>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</si>
  <si>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</si>
  <si>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</si>
  <si>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</si>
  <si>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</si>
  <si>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</si>
  <si>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</si>
  <si>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</si>
  <si>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</si>
  <si>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</si>
  <si>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</si>
  <si>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</si>
  <si>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</si>
  <si>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</si>
  <si>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</si>
  <si>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</si>
  <si>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</si>
  <si>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</si>
  <si>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</si>
  <si>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</si>
  <si>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</si>
  <si>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</si>
  <si>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</si>
  <si>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</si>
  <si>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</si>
  <si>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</si>
  <si>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</si>
  <si>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</si>
  <si>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</si>
  <si>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</si>
  <si>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</si>
  <si>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</si>
  <si>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</si>
  <si>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</si>
  <si>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</si>
  <si>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</si>
  <si>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</si>
  <si>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</si>
  <si>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</si>
  <si>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</si>
  <si>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</si>
  <si>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</si>
  <si>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</si>
  <si>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</si>
  <si>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</si>
  <si>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</si>
  <si>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</si>
  <si>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</si>
  <si>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</si>
  <si>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</si>
  <si>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</si>
  <si>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</si>
  <si>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</si>
  <si>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</si>
  <si>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</si>
  <si>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</si>
  <si>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</si>
  <si>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</si>
  <si>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</si>
  <si>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</si>
  <si>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</si>
  <si>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</si>
  <si>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</si>
  <si>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</si>
  <si>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</si>
  <si>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</si>
  <si>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</si>
  <si>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</si>
  <si>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</si>
  <si>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</si>
  <si>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</si>
  <si>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</si>
  <si>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</si>
  <si>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</si>
  <si>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</si>
  <si>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</si>
  <si>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</si>
  <si>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</si>
  <si>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</si>
  <si>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</si>
  <si>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</si>
  <si>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</si>
  <si>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</si>
  <si>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</si>
  <si>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</si>
  <si>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</si>
  <si>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</si>
  <si>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</si>
  <si>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</si>
  <si>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</si>
  <si>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</si>
  <si>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</si>
  <si>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</si>
  <si>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</si>
  <si>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</si>
  <si>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</si>
  <si>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</si>
  <si>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</si>
  <si>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</si>
  <si>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</si>
  <si>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</si>
  <si>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</si>
  <si>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</si>
  <si>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</si>
  <si>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</si>
  <si>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</si>
  <si>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</si>
  <si>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</si>
  <si>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</si>
  <si>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</si>
  <si>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</si>
  <si>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</si>
  <si>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</si>
  <si>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</si>
  <si>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</si>
  <si>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</si>
  <si>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</si>
  <si>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</si>
  <si>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</si>
  <si>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</si>
  <si>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</si>
  <si>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</si>
  <si>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</si>
  <si>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</si>
  <si>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</si>
  <si>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</si>
  <si>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</si>
  <si>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</si>
  <si>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</si>
  <si>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</si>
  <si>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</si>
  <si>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</si>
  <si>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</si>
  <si>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</si>
  <si>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</si>
  <si>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</si>
  <si>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</si>
  <si>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</si>
  <si>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</si>
  <si>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</si>
  <si>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</si>
  <si>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</si>
  <si>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</si>
  <si>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</si>
  <si>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</si>
  <si>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</si>
  <si>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</si>
  <si>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</si>
  <si>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</si>
  <si>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</si>
  <si>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</si>
  <si>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</si>
  <si>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</si>
  <si>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</si>
  <si>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</si>
  <si>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</si>
  <si>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</si>
  <si>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</si>
  <si>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</si>
  <si>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</si>
  <si>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</si>
  <si>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</si>
  <si>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</si>
  <si>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</si>
  <si>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</si>
  <si>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</si>
  <si>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</si>
  <si>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</si>
  <si>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</si>
  <si>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</si>
  <si>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</si>
  <si>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</si>
  <si>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</si>
  <si>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</si>
  <si>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</si>
  <si>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</si>
  <si>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</si>
  <si>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</si>
  <si>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</si>
  <si>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</si>
  <si>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</si>
  <si>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</si>
  <si>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</si>
  <si>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</si>
  <si>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</si>
  <si>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</si>
  <si>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</si>
  <si>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</si>
  <si>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</si>
  <si>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</si>
  <si>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</si>
  <si>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</si>
  <si>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</si>
  <si>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</si>
  <si>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</si>
  <si>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</si>
  <si>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</si>
  <si>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</si>
  <si>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</si>
  <si>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</si>
  <si>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</si>
  <si>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</si>
  <si>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</si>
  <si>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</si>
  <si>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</si>
  <si>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</si>
  <si>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</si>
  <si>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</si>
  <si>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</si>
  <si>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</si>
  <si>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</si>
  <si>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</si>
  <si>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</si>
  <si>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</si>
  <si>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</si>
  <si>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</si>
  <si>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</si>
  <si>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</si>
  <si>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</si>
  <si>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</si>
  <si>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</si>
  <si>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</si>
  <si>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</si>
  <si>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</si>
  <si>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</si>
  <si>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</si>
  <si>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</si>
  <si>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</si>
  <si>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</si>
  <si>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</si>
  <si>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</si>
  <si>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</si>
  <si>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</si>
  <si>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</si>
  <si>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</si>
  <si>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</si>
  <si>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</si>
  <si>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</si>
  <si>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</si>
  <si>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</si>
  <si>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</si>
  <si>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</si>
  <si>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</si>
  <si>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</si>
  <si>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</si>
  <si>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</si>
  <si>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</si>
  <si>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</si>
  <si>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</si>
  <si>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</si>
  <si>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</si>
  <si>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</si>
  <si>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</si>
  <si>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</si>
  <si>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</si>
  <si>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</si>
  <si>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</si>
  <si>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</si>
  <si>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</si>
  <si>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</si>
  <si>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</si>
  <si>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</si>
  <si>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</si>
  <si>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</si>
  <si>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</si>
  <si>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</si>
  <si>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</si>
  <si>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</si>
  <si>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</si>
  <si>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박환규, ID : H1900450)</t>
  </si>
  <si>
    <t>2020년 12월 24일 16:11:51</t>
  </si>
  <si>
    <t>H1900450</t>
  </si>
  <si>
    <t>박환규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</si>
</sst>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231.59748999999999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9.0097459999999998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4.4875197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4296.1122999999998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15884.499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514.34990000000005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603.54939999999999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39.164355999999998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2772.2402000000002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0.12511024000000001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13.999477000000001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135.34290999999999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524.48030000000006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234.77087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9.1790000000000003</c:v>
                </c:pt>
                <c:pt idx="1">
                  <c:v>18.693999999999999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38.369205000000001</c:v>
                </c:pt>
                <c:pt idx="1">
                  <c:v>51.050217000000004</c:v>
                </c:pt>
                <c:pt idx="2">
                  <c:v>87.531790000000001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3257.9090000000001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126.40922500000001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71.572000000000003</c:v>
                </c:pt>
                <c:pt idx="1">
                  <c:v>12.228</c:v>
                </c:pt>
                <c:pt idx="2">
                  <c:v>16.2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6640.0864000000001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721.38116000000002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2573.2602999999999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15.602589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32139.388999999999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73.890240000000006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7.5193595999999996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2189.5295000000001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5.4381056000000001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57.460850000000001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7.5193595999999996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3108.3687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23.909033000000001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박환규, ID : H1900450)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16:11:51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6640.0864000000001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231.59748999999999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135.34290999999999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71.572000000000003</v>
      </c>
      <c r="G8" s="59">
        <f>'DRIs DATA 입력'!G8</f>
        <v>12.228</v>
      </c>
      <c r="H8" s="59">
        <f>'DRIs DATA 입력'!H8</f>
        <v>16.2</v>
      </c>
      <c r="I8" s="46"/>
      <c r="J8" s="59" t="s">
        <v>216</v>
      </c>
      <c r="K8" s="59">
        <f>'DRIs DATA 입력'!K8</f>
        <v>9.1790000000000003</v>
      </c>
      <c r="L8" s="59">
        <f>'DRIs DATA 입력'!L8</f>
        <v>18.693999999999999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3257.9090000000001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126.40922500000001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15.602589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2189.5295000000001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721.38116000000002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7.3419666000000001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5.4381056000000001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57.460850000000001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7.5193595999999996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3108.3687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23.909033000000001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9.0097459999999998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4.4875197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2573.2602999999999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4296.1122999999998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32139.388999999999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15884.499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514.34990000000005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603.54939999999999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73.890240000000006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39.164355999999998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2772.2402000000002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0.12511024000000001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13.999477000000001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524.48030000000006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234.77087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6640.0864000000001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231.59748999999999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135.34290999999999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71.572000000000003</v>
      </c>
      <c r="G8" s="160">
        <v>12.228</v>
      </c>
      <c r="H8" s="160">
        <v>16.2</v>
      </c>
      <c r="I8" s="158"/>
      <c r="J8" s="160" t="s">
        <v>216</v>
      </c>
      <c r="K8" s="160">
        <v>9.1790000000000003</v>
      </c>
      <c r="L8" s="160">
        <v>18.693999999999999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3257.9090000000001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126.40922500000001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15.602589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2189.5295000000001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721.38116000000002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7.3419666000000001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5.4381056000000001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57.460850000000001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7.5193595999999996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3108.3687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23.909033000000001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9.0097459999999998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4.4875197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2573.2602999999999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4296.1122999999998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32139.388999999999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15884.499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514.34990000000005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603.54939999999999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73.890240000000006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39.164355999999998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2772.2402000000002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0.12511024000000001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13.999477000000001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524.48030000000006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234.77087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64</v>
      </c>
      <c r="E2" s="156">
        <v>6640.0864000000001</v>
      </c>
      <c r="F2" s="156">
        <v>1023.2030600000001</v>
      </c>
      <c r="G2" s="156">
        <v>174.81</v>
      </c>
      <c r="H2" s="156">
        <v>136.32285999999999</v>
      </c>
      <c r="I2" s="156">
        <v>38.487136999999997</v>
      </c>
      <c r="J2" s="156">
        <v>231.59748999999999</v>
      </c>
      <c r="K2" s="156">
        <v>153.38176999999999</v>
      </c>
      <c r="L2" s="156">
        <v>78.215710000000001</v>
      </c>
      <c r="M2" s="156">
        <v>135.34290999999999</v>
      </c>
      <c r="N2" s="156">
        <v>11.202482</v>
      </c>
      <c r="O2" s="156">
        <v>78.237403999999998</v>
      </c>
      <c r="P2" s="156">
        <v>3936.86</v>
      </c>
      <c r="Q2" s="156">
        <v>132.08089000000001</v>
      </c>
      <c r="R2" s="156">
        <v>3257.9090000000001</v>
      </c>
      <c r="S2" s="156">
        <v>213.08367999999999</v>
      </c>
      <c r="T2" s="156">
        <v>36537.910000000003</v>
      </c>
      <c r="U2" s="156">
        <v>15.602589</v>
      </c>
      <c r="V2" s="156">
        <v>126.40922500000001</v>
      </c>
      <c r="W2" s="156">
        <v>2189.5295000000001</v>
      </c>
      <c r="X2" s="156">
        <v>721.38116000000002</v>
      </c>
      <c r="Y2" s="156">
        <v>7.3419666000000001</v>
      </c>
      <c r="Z2" s="156">
        <v>5.4381056000000001</v>
      </c>
      <c r="AA2" s="156">
        <v>57.460850000000001</v>
      </c>
      <c r="AB2" s="156">
        <v>7.5193595999999996</v>
      </c>
      <c r="AC2" s="156">
        <v>3108.3687</v>
      </c>
      <c r="AD2" s="156">
        <v>23.909033000000001</v>
      </c>
      <c r="AE2" s="156">
        <v>9.0097459999999998</v>
      </c>
      <c r="AF2" s="156">
        <v>4.4875197</v>
      </c>
      <c r="AG2" s="156">
        <v>2573.2602999999999</v>
      </c>
      <c r="AH2" s="156">
        <v>1857.6418000000001</v>
      </c>
      <c r="AI2" s="156">
        <v>715.61834999999996</v>
      </c>
      <c r="AJ2" s="156">
        <v>4296.1122999999998</v>
      </c>
      <c r="AK2" s="156">
        <v>32139.388999999999</v>
      </c>
      <c r="AL2" s="156">
        <v>514.34990000000005</v>
      </c>
      <c r="AM2" s="156">
        <v>15884.499</v>
      </c>
      <c r="AN2" s="156">
        <v>603.54939999999999</v>
      </c>
      <c r="AO2" s="156">
        <v>73.890240000000006</v>
      </c>
      <c r="AP2" s="156">
        <v>63.191924999999998</v>
      </c>
      <c r="AQ2" s="156">
        <v>10.698321</v>
      </c>
      <c r="AR2" s="156">
        <v>39.164355999999998</v>
      </c>
      <c r="AS2" s="156">
        <v>2772.2402000000002</v>
      </c>
      <c r="AT2" s="156">
        <v>0.12511024000000001</v>
      </c>
      <c r="AU2" s="156">
        <v>13.999477000000001</v>
      </c>
      <c r="AV2" s="156">
        <v>524.48030000000006</v>
      </c>
      <c r="AW2" s="156">
        <v>234.77087</v>
      </c>
      <c r="AX2" s="156">
        <v>2.0263917</v>
      </c>
      <c r="AY2" s="156">
        <v>6.4591450000000004</v>
      </c>
      <c r="AZ2" s="156">
        <v>650.68470000000002</v>
      </c>
      <c r="BA2" s="156">
        <v>176.98215999999999</v>
      </c>
      <c r="BB2" s="156">
        <v>38.369205000000001</v>
      </c>
      <c r="BC2" s="156">
        <v>51.050217000000004</v>
      </c>
      <c r="BD2" s="156">
        <v>87.531790000000001</v>
      </c>
      <c r="BE2" s="156">
        <v>4.5876136000000001</v>
      </c>
      <c r="BF2" s="156">
        <v>28.498456999999998</v>
      </c>
      <c r="BG2" s="156">
        <v>2.7754896000000001E-3</v>
      </c>
      <c r="BH2" s="156">
        <v>2.9006166E-2</v>
      </c>
      <c r="BI2" s="156">
        <v>2.2862266999999999E-2</v>
      </c>
      <c r="BJ2" s="156">
        <v>0.1684215</v>
      </c>
      <c r="BK2" s="156">
        <v>2.1349920000000001E-4</v>
      </c>
      <c r="BL2" s="156">
        <v>1.0959363</v>
      </c>
      <c r="BM2" s="156">
        <v>13.199429</v>
      </c>
      <c r="BN2" s="156">
        <v>4.0972629999999999</v>
      </c>
      <c r="BO2" s="156">
        <v>217.63155</v>
      </c>
      <c r="BP2" s="156">
        <v>38.983530000000002</v>
      </c>
      <c r="BQ2" s="156">
        <v>67.344660000000005</v>
      </c>
      <c r="BR2" s="156">
        <v>241.34891999999999</v>
      </c>
      <c r="BS2" s="156">
        <v>134.86852999999999</v>
      </c>
      <c r="BT2" s="156">
        <v>56.258625000000002</v>
      </c>
      <c r="BU2" s="156">
        <v>0.53613080000000002</v>
      </c>
      <c r="BV2" s="156">
        <v>0.18717033</v>
      </c>
      <c r="BW2" s="156">
        <v>3.5491820000000001</v>
      </c>
      <c r="BX2" s="156">
        <v>4.6033239999999997</v>
      </c>
      <c r="BY2" s="156">
        <v>0.33252661999999999</v>
      </c>
      <c r="BZ2" s="156">
        <v>2.1392624E-3</v>
      </c>
      <c r="CA2" s="156">
        <v>1.8127381</v>
      </c>
      <c r="CB2" s="156">
        <v>0.12453638</v>
      </c>
      <c r="CC2" s="156">
        <v>0.90445600000000004</v>
      </c>
      <c r="CD2" s="156">
        <v>5.8448156999999998</v>
      </c>
      <c r="CE2" s="156">
        <v>0.26774051999999998</v>
      </c>
      <c r="CF2" s="156">
        <v>0.55254879999999995</v>
      </c>
      <c r="CG2" s="156">
        <v>1.2449999E-6</v>
      </c>
      <c r="CH2" s="156">
        <v>0.18311262</v>
      </c>
      <c r="CI2" s="156">
        <v>6.3705669999999997E-3</v>
      </c>
      <c r="CJ2" s="156">
        <v>10.967053999999999</v>
      </c>
      <c r="CK2" s="156">
        <v>6.7190130000000001E-2</v>
      </c>
      <c r="CL2" s="156">
        <v>4.7518506</v>
      </c>
      <c r="CM2" s="156">
        <v>12.30822</v>
      </c>
      <c r="CN2" s="156">
        <v>9007.8829999999998</v>
      </c>
      <c r="CO2" s="156">
        <v>15835.856</v>
      </c>
      <c r="CP2" s="156">
        <v>10514.26</v>
      </c>
      <c r="CQ2" s="156">
        <v>3174.2876000000001</v>
      </c>
      <c r="CR2" s="156">
        <v>2074.241</v>
      </c>
      <c r="CS2" s="156">
        <v>1173.0277000000001</v>
      </c>
      <c r="CT2" s="156">
        <v>9466.3739999999998</v>
      </c>
      <c r="CU2" s="156">
        <v>6033.5513000000001</v>
      </c>
      <c r="CV2" s="156">
        <v>3607.8303000000001</v>
      </c>
      <c r="CW2" s="156">
        <v>7010.2714999999998</v>
      </c>
      <c r="CX2" s="156">
        <v>2063.0686000000001</v>
      </c>
      <c r="CY2" s="156">
        <v>10958.06</v>
      </c>
      <c r="CZ2" s="156">
        <v>5424.6187</v>
      </c>
      <c r="DA2" s="156">
        <v>14923.458000000001</v>
      </c>
      <c r="DB2" s="156">
        <v>12681.822</v>
      </c>
      <c r="DC2" s="156">
        <v>23306.226999999999</v>
      </c>
      <c r="DD2" s="156">
        <v>35500.508000000002</v>
      </c>
      <c r="DE2" s="156">
        <v>7633.9507000000003</v>
      </c>
      <c r="DF2" s="156">
        <v>13427.229499999999</v>
      </c>
      <c r="DG2" s="156">
        <v>8411.6090000000004</v>
      </c>
      <c r="DH2" s="156">
        <v>395.03122000000002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176.98215999999999</v>
      </c>
      <c r="B6">
        <f>BB2</f>
        <v>38.369205000000001</v>
      </c>
      <c r="C6">
        <f>BC2</f>
        <v>51.050217000000004</v>
      </c>
      <c r="D6">
        <f>BD2</f>
        <v>87.531790000000001</v>
      </c>
    </row>
    <row r="7" spans="1:113">
      <c r="B7">
        <f>ROUND(B6/MAX($B$6,$C$6,$D$6),1)</f>
        <v>0.4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10" sqref="I10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20733</v>
      </c>
      <c r="C2" s="56">
        <f ca="1">YEAR(TODAY())-YEAR(B2)+IF(TODAY()&gt;=DATE(YEAR(TODAY()),MONTH(B2),DAY(B2)),0,-1)</f>
        <v>64</v>
      </c>
      <c r="E2" s="52">
        <v>178.4</v>
      </c>
      <c r="F2" s="53" t="s">
        <v>39</v>
      </c>
      <c r="G2" s="52">
        <v>83.1</v>
      </c>
      <c r="H2" s="51" t="s">
        <v>41</v>
      </c>
      <c r="I2" s="69">
        <f>ROUND(G3/E3^2,1)</f>
        <v>26.1</v>
      </c>
    </row>
    <row r="3" spans="1:9">
      <c r="E3" s="51">
        <f>E2/100</f>
        <v>1.784</v>
      </c>
      <c r="F3" s="51" t="s">
        <v>40</v>
      </c>
      <c r="G3" s="51">
        <f>G2</f>
        <v>83.1</v>
      </c>
      <c r="H3" s="51" t="s">
        <v>41</v>
      </c>
      <c r="I3" s="69"/>
    </row>
    <row r="4" spans="1:9">
      <c r="A4" t="s">
        <v>273</v>
      </c>
    </row>
    <row r="5" spans="1:9">
      <c r="B5" s="62">
        <v>44123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박환규, ID : H1900450)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16:11:51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44123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64</v>
      </c>
      <c r="G12" s="134"/>
      <c r="H12" s="134"/>
      <c r="I12" s="134"/>
      <c r="K12" s="125">
        <f>'개인정보 및 신체계측 입력'!E2</f>
        <v>178.4</v>
      </c>
      <c r="L12" s="126"/>
      <c r="M12" s="119">
        <f>'개인정보 및 신체계측 입력'!G2</f>
        <v>83.1</v>
      </c>
      <c r="N12" s="120"/>
      <c r="O12" s="115" t="s">
        <v>271</v>
      </c>
      <c r="P12" s="109"/>
      <c r="Q12" s="112">
        <f>'개인정보 및 신체계측 입력'!I2</f>
        <v>26.1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박환규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71.572000000000003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12.228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16.2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0.4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18.7</v>
      </c>
      <c r="L72" s="36" t="s">
        <v>53</v>
      </c>
      <c r="M72" s="36">
        <f>ROUND('DRIs DATA'!K8,1)</f>
        <v>9.1999999999999993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434.39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1053.4100000000001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721.38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501.29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321.66000000000003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2142.63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738.9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2021-01-04T04:41:13Z</dcterms:modified>
</cp:coreProperties>
</file>