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<sst xmlns="http://schemas.openxmlformats.org/spreadsheetml/2006/main" count="692" uniqueCount="283">
  <si>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</si>
  <si>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</si>
  <si>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</si>
  <si>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</si>
  <si>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</si>
  <si>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</si>
  <si>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</si>
  <si>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</si>
  <si>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</si>
  <si>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</si>
  <si>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</si>
  <si>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</si>
  <si>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</si>
  <si>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</si>
  <si>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</si>
  <si>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</si>
  <si>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</si>
  <si>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</si>
  <si>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</si>
  <si>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</si>
  <si>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</si>
  <si>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</si>
  <si>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</si>
  <si>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</si>
  <si>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</si>
  <si>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</si>
  <si>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</si>
  <si>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</si>
  <si>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</si>
  <si>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</si>
  <si>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</si>
  <si>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</si>
  <si>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</si>
  <si>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</si>
  <si>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</si>
  <si>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</si>
  <si>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</si>
  <si>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</si>
  <si>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</si>
  <si>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</si>
  <si>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</si>
  <si>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</si>
  <si>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</si>
  <si>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</si>
  <si>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</si>
  <si>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</si>
  <si>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</si>
  <si>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</si>
  <si>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</si>
  <si>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</si>
  <si>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</si>
  <si>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</si>
  <si>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</si>
  <si>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</si>
  <si>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</si>
  <si>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</si>
  <si>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</si>
  <si>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</si>
  <si>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</si>
  <si>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</si>
  <si>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</si>
  <si>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</si>
  <si>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</si>
  <si>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</si>
  <si>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</si>
  <si>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</si>
  <si>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</si>
  <si>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</si>
  <si>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</si>
  <si>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</si>
  <si>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</si>
  <si>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</si>
  <si>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</si>
  <si>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</si>
  <si>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</si>
  <si>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</si>
  <si>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</si>
  <si>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</si>
  <si>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</si>
  <si>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</si>
  <si>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</si>
  <si>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</si>
  <si>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</si>
  <si>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</si>
  <si>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</si>
  <si>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</si>
  <si>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</si>
  <si>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</si>
  <si>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</si>
  <si>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</si>
  <si>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</si>
  <si>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</si>
  <si>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</si>
  <si>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</si>
  <si>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</si>
  <si>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</si>
  <si>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</si>
  <si>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</si>
  <si>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</si>
  <si>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</si>
  <si>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</si>
  <si>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</si>
  <si>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</si>
  <si>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</si>
  <si>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</si>
  <si>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</si>
  <si>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</si>
  <si>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</si>
  <si>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</si>
  <si>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</si>
  <si>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</si>
  <si>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</si>
  <si>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</si>
  <si>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</si>
  <si>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</si>
  <si>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</si>
  <si>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</si>
  <si>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</si>
  <si>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</si>
  <si>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</si>
  <si>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</si>
  <si>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</si>
  <si>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</si>
  <si>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</si>
  <si>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</si>
  <si>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</si>
  <si>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</si>
  <si>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</si>
  <si>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</si>
  <si>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</si>
  <si>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</si>
  <si>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</si>
  <si>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</si>
  <si>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</si>
  <si>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</si>
  <si>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</si>
  <si>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</si>
  <si>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</si>
  <si>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</si>
  <si>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</si>
  <si>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</si>
  <si>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</si>
  <si>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</si>
  <si>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</si>
  <si>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</si>
  <si>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</si>
  <si>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</si>
  <si>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</si>
  <si>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</si>
  <si>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</si>
  <si>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</si>
  <si>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</si>
  <si>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</si>
  <si>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</si>
  <si>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</si>
  <si>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</si>
  <si>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</si>
  <si>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</si>
  <si>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</si>
  <si>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</si>
  <si>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</si>
  <si>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</si>
  <si>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</si>
  <si>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</si>
  <si>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</si>
  <si>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</si>
  <si>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</si>
  <si>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</si>
  <si>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</si>
  <si>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</si>
  <si>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</si>
  <si>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</si>
  <si>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</si>
  <si>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</si>
  <si>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</si>
  <si>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</si>
  <si>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</si>
  <si>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</si>
  <si>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</si>
  <si>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</si>
  <si>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</si>
  <si>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</si>
  <si>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</si>
  <si>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</si>
  <si>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</si>
  <si>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</si>
  <si>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</si>
  <si>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</si>
  <si>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</si>
  <si>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</si>
  <si>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</si>
  <si>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</si>
  <si>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</si>
  <si>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</si>
  <si>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</si>
  <si>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</si>
  <si>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</si>
  <si>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</si>
  <si>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</si>
  <si>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</si>
  <si>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</si>
  <si>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</si>
  <si>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</si>
  <si>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</si>
  <si>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</si>
  <si>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</si>
  <si>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</si>
  <si>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</si>
  <si>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</si>
  <si>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</si>
  <si>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</si>
  <si>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</si>
  <si>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</si>
  <si>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</si>
  <si>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</si>
  <si>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</si>
  <si>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</si>
  <si>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</si>
  <si>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</si>
  <si>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</si>
  <si>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</si>
  <si>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</si>
  <si>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</si>
  <si>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</si>
  <si>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</si>
  <si>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</si>
  <si>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</si>
  <si>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</si>
  <si>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</si>
  <si>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</si>
  <si>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</si>
  <si>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</si>
  <si>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</si>
  <si>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</si>
  <si>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</si>
  <si>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</si>
  <si>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</si>
  <si>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</si>
  <si>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</si>
  <si>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</si>
  <si>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</si>
  <si>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</si>
  <si>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</si>
  <si>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</si>
  <si>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</si>
  <si>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</si>
  <si>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</si>
  <si>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</si>
  <si>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</si>
  <si>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</si>
  <si>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</si>
  <si>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</si>
  <si>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</si>
  <si>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</si>
  <si>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</si>
  <si>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</si>
  <si>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</si>
  <si>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</si>
  <si>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</si>
  <si>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</si>
  <si>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</si>
  <si>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</si>
  <si>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</si>
  <si>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</si>
  <si>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</si>
  <si>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</si>
  <si>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</si>
  <si>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</si>
  <si>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</si>
  <si>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</si>
  <si>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</si>
  <si>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</si>
  <si>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</si>
  <si>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</si>
  <si>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</si>
  <si>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</si>
  <si>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</si>
  <si>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</si>
  <si>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</si>
  <si>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김신옥, ID : H1900451)</t>
  </si>
  <si>
    <t>2020년 12월 24일 16:13:42</t>
  </si>
  <si>
    <t>H1900451</t>
  </si>
  <si>
    <t>김신옥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</si>
</sst>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127.59434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4.4821730000000004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8.8511659999999992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2089.5571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5702.7780000000002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170.46065999999999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282.60091999999997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20.154242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1778.3239000000001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9.4989569999999995E-2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5.6763700000000004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45.984005000000003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565.09826999999996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140.20169999999999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6.9450000000000003</c:v>
                </c:pt>
                <c:pt idx="1">
                  <c:v>16.396000000000001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36.115684999999999</c:v>
                </c:pt>
                <c:pt idx="1">
                  <c:v>50.403060000000004</c:v>
                </c:pt>
                <c:pt idx="2">
                  <c:v>40.683950000000003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864.24347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39.344059999999999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67.819999999999993</c:v>
                </c:pt>
                <c:pt idx="1">
                  <c:v>13.394</c:v>
                </c:pt>
                <c:pt idx="2">
                  <c:v>18.786000000000001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3162.1120000000001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262.72699999999998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905.12900000000002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11.07347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8669.6810000000005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30.396086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6.1526423000000001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442.23534999999998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2.2937840999999999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29.974399999999999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6.1526423000000001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829.70899999999995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24.238689999999998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김신옥, ID : H1900451)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16:13:42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3162.1120000000001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127.59434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45.984005000000003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67.819999999999993</v>
      </c>
      <c r="G8" s="59">
        <f>'DRIs DATA 입력'!G8</f>
        <v>13.394</v>
      </c>
      <c r="H8" s="59">
        <f>'DRIs DATA 입력'!H8</f>
        <v>18.786000000000001</v>
      </c>
      <c r="I8" s="46"/>
      <c r="J8" s="59" t="s">
        <v>216</v>
      </c>
      <c r="K8" s="59">
        <f>'DRIs DATA 입력'!K8</f>
        <v>6.9450000000000003</v>
      </c>
      <c r="L8" s="59">
        <f>'DRIs DATA 입력'!L8</f>
        <v>16.396000000000001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864.24347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39.344059999999999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11.07347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442.23534999999998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262.72699999999998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2.7423660000000001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2.2937840999999999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29.974399999999999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6.1526423000000001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829.70899999999995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24.238689999999998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4.4821730000000004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8.8511659999999992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905.12900000000002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2089.5571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8669.6810000000005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5702.7780000000002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170.46065999999999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282.60091999999997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30.396086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20.154242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1778.3239000000001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9.4989569999999995E-2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5.6763700000000004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565.09826999999996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140.20169999999999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3162.1120000000001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127.59434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45.984005000000003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67.819999999999993</v>
      </c>
      <c r="G8" s="160">
        <v>13.394</v>
      </c>
      <c r="H8" s="160">
        <v>18.786000000000001</v>
      </c>
      <c r="I8" s="158"/>
      <c r="J8" s="160" t="s">
        <v>216</v>
      </c>
      <c r="K8" s="160">
        <v>6.9450000000000003</v>
      </c>
      <c r="L8" s="160">
        <v>16.396000000000001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864.24347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39.344059999999999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11.07347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442.23534999999998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262.72699999999998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2.7423660000000001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2.2937840999999999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29.974399999999999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6.1526423000000001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829.70899999999995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24.238689999999998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4.4821730000000004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8.8511659999999992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905.12900000000002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2089.5571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8669.6810000000005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5702.7780000000002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170.46065999999999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282.60091999999997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30.396086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20.154242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1778.3239000000001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9.4989569999999995E-2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5.6763700000000004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565.09826999999996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140.20169999999999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X44:BC44"/>
    <mergeCell ref="A43:BJ43"/>
    <mergeCell ref="BE44:BJ44"/>
    <mergeCell ref="AQ44:AV44"/>
    <mergeCell ref="A23:BJ23"/>
    <mergeCell ref="A3:Z3"/>
    <mergeCell ref="U4:Z4"/>
    <mergeCell ref="A4:C4"/>
    <mergeCell ref="A44:F44"/>
    <mergeCell ref="H44:M44"/>
    <mergeCell ref="O44:T44"/>
    <mergeCell ref="V44:AA44"/>
    <mergeCell ref="AC44:AH44"/>
    <mergeCell ref="E4:H4"/>
    <mergeCell ref="N4:S4"/>
    <mergeCell ref="J4:L4"/>
    <mergeCell ref="A14:F14"/>
    <mergeCell ref="H14:M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62</v>
      </c>
      <c r="E2" s="156">
        <v>3162.1120000000001</v>
      </c>
      <c r="F2" s="156">
        <v>460.63839999999999</v>
      </c>
      <c r="G2" s="156">
        <v>90.972980000000007</v>
      </c>
      <c r="H2" s="156">
        <v>55.34357</v>
      </c>
      <c r="I2" s="156">
        <v>35.629406000000003</v>
      </c>
      <c r="J2" s="156">
        <v>127.59434</v>
      </c>
      <c r="K2" s="156">
        <v>61.478180000000002</v>
      </c>
      <c r="L2" s="156">
        <v>66.116159999999994</v>
      </c>
      <c r="M2" s="156">
        <v>45.984005000000003</v>
      </c>
      <c r="N2" s="156">
        <v>6.0099286999999997</v>
      </c>
      <c r="O2" s="156">
        <v>27.768198000000002</v>
      </c>
      <c r="P2" s="156">
        <v>1652.5092999999999</v>
      </c>
      <c r="Q2" s="156">
        <v>43.266646999999999</v>
      </c>
      <c r="R2" s="156">
        <v>864.24347</v>
      </c>
      <c r="S2" s="156">
        <v>212.35572999999999</v>
      </c>
      <c r="T2" s="156">
        <v>7822.65</v>
      </c>
      <c r="U2" s="156">
        <v>11.07347</v>
      </c>
      <c r="V2" s="156">
        <v>39.344059999999999</v>
      </c>
      <c r="W2" s="156">
        <v>442.23534999999998</v>
      </c>
      <c r="X2" s="156">
        <v>262.72699999999998</v>
      </c>
      <c r="Y2" s="156">
        <v>2.7423660000000001</v>
      </c>
      <c r="Z2" s="156">
        <v>2.2937840999999999</v>
      </c>
      <c r="AA2" s="156">
        <v>29.974399999999999</v>
      </c>
      <c r="AB2" s="156">
        <v>6.1526423000000001</v>
      </c>
      <c r="AC2" s="156">
        <v>829.70899999999995</v>
      </c>
      <c r="AD2" s="156">
        <v>24.238689999999998</v>
      </c>
      <c r="AE2" s="156">
        <v>4.4821730000000004</v>
      </c>
      <c r="AF2" s="156">
        <v>8.8511659999999992</v>
      </c>
      <c r="AG2" s="156">
        <v>905.12900000000002</v>
      </c>
      <c r="AH2" s="156">
        <v>555.02814000000001</v>
      </c>
      <c r="AI2" s="156">
        <v>350.10090000000002</v>
      </c>
      <c r="AJ2" s="156">
        <v>2089.5571</v>
      </c>
      <c r="AK2" s="156">
        <v>8669.6810000000005</v>
      </c>
      <c r="AL2" s="156">
        <v>170.46065999999999</v>
      </c>
      <c r="AM2" s="156">
        <v>5702.7780000000002</v>
      </c>
      <c r="AN2" s="156">
        <v>282.60091999999997</v>
      </c>
      <c r="AO2" s="156">
        <v>30.396086</v>
      </c>
      <c r="AP2" s="156">
        <v>22.781704000000001</v>
      </c>
      <c r="AQ2" s="156">
        <v>7.6143809999999998</v>
      </c>
      <c r="AR2" s="156">
        <v>20.154242</v>
      </c>
      <c r="AS2" s="156">
        <v>1778.3239000000001</v>
      </c>
      <c r="AT2" s="156">
        <v>9.4989569999999995E-2</v>
      </c>
      <c r="AU2" s="156">
        <v>5.6763700000000004</v>
      </c>
      <c r="AV2" s="156">
        <v>565.09826999999996</v>
      </c>
      <c r="AW2" s="156">
        <v>140.20169999999999</v>
      </c>
      <c r="AX2" s="156">
        <v>0.23483709</v>
      </c>
      <c r="AY2" s="156">
        <v>1.8171316</v>
      </c>
      <c r="AZ2" s="156">
        <v>463.62227999999999</v>
      </c>
      <c r="BA2" s="156">
        <v>127.25109999999999</v>
      </c>
      <c r="BB2" s="156">
        <v>36.115684999999999</v>
      </c>
      <c r="BC2" s="156">
        <v>50.403060000000004</v>
      </c>
      <c r="BD2" s="156">
        <v>40.683950000000003</v>
      </c>
      <c r="BE2" s="156">
        <v>2.9785016</v>
      </c>
      <c r="BF2" s="156">
        <v>10.118257</v>
      </c>
      <c r="BG2" s="156">
        <v>2.7754896000000001E-3</v>
      </c>
      <c r="BH2" s="156">
        <v>1.3908548E-2</v>
      </c>
      <c r="BI2" s="156">
        <v>1.4622883999999999E-2</v>
      </c>
      <c r="BJ2" s="156">
        <v>0.10598672000000001</v>
      </c>
      <c r="BK2" s="156">
        <v>2.1349920000000001E-4</v>
      </c>
      <c r="BL2" s="156">
        <v>0.44055994999999998</v>
      </c>
      <c r="BM2" s="156">
        <v>6.2645816999999999</v>
      </c>
      <c r="BN2" s="156">
        <v>0.99343084999999998</v>
      </c>
      <c r="BO2" s="156">
        <v>76.714439999999996</v>
      </c>
      <c r="BP2" s="156">
        <v>15.781079</v>
      </c>
      <c r="BQ2" s="156">
        <v>21.355412000000001</v>
      </c>
      <c r="BR2" s="156">
        <v>94.272069999999999</v>
      </c>
      <c r="BS2" s="156">
        <v>55.973846000000002</v>
      </c>
      <c r="BT2" s="156">
        <v>10.806379</v>
      </c>
      <c r="BU2" s="156">
        <v>0.88517460000000003</v>
      </c>
      <c r="BV2" s="156">
        <v>0.24693130999999999</v>
      </c>
      <c r="BW2" s="156">
        <v>0.92146070000000002</v>
      </c>
      <c r="BX2" s="156">
        <v>2.9736118</v>
      </c>
      <c r="BY2" s="156">
        <v>0.25532695999999999</v>
      </c>
      <c r="BZ2" s="156">
        <v>2.9436739999999999E-3</v>
      </c>
      <c r="CA2" s="156">
        <v>1.1866432</v>
      </c>
      <c r="CB2" s="156">
        <v>0.16605809999999999</v>
      </c>
      <c r="CC2" s="156">
        <v>0.18849650000000001</v>
      </c>
      <c r="CD2" s="156">
        <v>5.896941</v>
      </c>
      <c r="CE2" s="156">
        <v>0.21240449</v>
      </c>
      <c r="CF2" s="156">
        <v>1.6083152999999999</v>
      </c>
      <c r="CG2" s="156">
        <v>9.9000000000000005E-7</v>
      </c>
      <c r="CH2" s="156">
        <v>0.10733392999999999</v>
      </c>
      <c r="CI2" s="156">
        <v>2.5329929999999999E-3</v>
      </c>
      <c r="CJ2" s="156">
        <v>13.072568</v>
      </c>
      <c r="CK2" s="156">
        <v>4.5892193999999997E-2</v>
      </c>
      <c r="CL2" s="156">
        <v>6.8091989999999996</v>
      </c>
      <c r="CM2" s="156">
        <v>5.656542</v>
      </c>
      <c r="CN2" s="156">
        <v>4371.442</v>
      </c>
      <c r="CO2" s="156">
        <v>7601.5883999999996</v>
      </c>
      <c r="CP2" s="156">
        <v>5913.3647000000001</v>
      </c>
      <c r="CQ2" s="156">
        <v>2045.1366</v>
      </c>
      <c r="CR2" s="156">
        <v>970.20232999999996</v>
      </c>
      <c r="CS2" s="156">
        <v>705.46230000000003</v>
      </c>
      <c r="CT2" s="156">
        <v>4304.9409999999998</v>
      </c>
      <c r="CU2" s="156">
        <v>2915.8683999999998</v>
      </c>
      <c r="CV2" s="156">
        <v>1837.6392000000001</v>
      </c>
      <c r="CW2" s="156">
        <v>3531.7746999999999</v>
      </c>
      <c r="CX2" s="156">
        <v>943.07899999999995</v>
      </c>
      <c r="CY2" s="156">
        <v>5175.6875</v>
      </c>
      <c r="CZ2" s="156">
        <v>2906.1885000000002</v>
      </c>
      <c r="DA2" s="156">
        <v>6484.6679999999997</v>
      </c>
      <c r="DB2" s="156">
        <v>5839.6693999999998</v>
      </c>
      <c r="DC2" s="156">
        <v>9365.7559999999994</v>
      </c>
      <c r="DD2" s="156">
        <v>16662.324000000001</v>
      </c>
      <c r="DE2" s="156">
        <v>3865.1383999999998</v>
      </c>
      <c r="DF2" s="156">
        <v>5845.7602999999999</v>
      </c>
      <c r="DG2" s="156">
        <v>3828.1414</v>
      </c>
      <c r="DH2" s="156">
        <v>258.22037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127.25109999999999</v>
      </c>
      <c r="B6">
        <f>BB2</f>
        <v>36.115684999999999</v>
      </c>
      <c r="C6">
        <f>BC2</f>
        <v>50.403060000000004</v>
      </c>
      <c r="D6">
        <f>BD2</f>
        <v>40.683950000000003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3" sqref="K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21461</v>
      </c>
      <c r="C2" s="56">
        <f ca="1">YEAR(TODAY())-YEAR(B2)+IF(TODAY()&gt;=DATE(YEAR(TODAY()),MONTH(B2),DAY(B2)),0,-1)</f>
        <v>62</v>
      </c>
      <c r="E2" s="52">
        <v>153.30000000000001</v>
      </c>
      <c r="F2" s="53" t="s">
        <v>39</v>
      </c>
      <c r="G2" s="52">
        <v>63.7</v>
      </c>
      <c r="H2" s="51" t="s">
        <v>41</v>
      </c>
      <c r="I2" s="69">
        <f>ROUND(G3/E3^2,1)</f>
        <v>27.1</v>
      </c>
    </row>
    <row r="3" spans="1:9">
      <c r="E3" s="51">
        <f>E2/100</f>
        <v>1.5330000000000001</v>
      </c>
      <c r="F3" s="51" t="s">
        <v>40</v>
      </c>
      <c r="G3" s="51">
        <f>G2</f>
        <v>63.7</v>
      </c>
      <c r="H3" s="51" t="s">
        <v>41</v>
      </c>
      <c r="I3" s="69"/>
    </row>
    <row r="4" spans="1:9">
      <c r="A4" t="s">
        <v>273</v>
      </c>
    </row>
    <row r="5" spans="1:9">
      <c r="B5" s="62">
        <v>44123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김신옥, ID : H1900451)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16:13:42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44123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62</v>
      </c>
      <c r="G12" s="134"/>
      <c r="H12" s="134"/>
      <c r="I12" s="134"/>
      <c r="K12" s="125">
        <f>'개인정보 및 신체계측 입력'!E2</f>
        <v>153.30000000000001</v>
      </c>
      <c r="L12" s="126"/>
      <c r="M12" s="119">
        <f>'개인정보 및 신체계측 입력'!G2</f>
        <v>63.7</v>
      </c>
      <c r="N12" s="120"/>
      <c r="O12" s="115" t="s">
        <v>271</v>
      </c>
      <c r="P12" s="109"/>
      <c r="Q12" s="112">
        <f>'개인정보 및 신체계측 입력'!I2</f>
        <v>27.1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김신옥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67.819999999999993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13.394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18.786000000000001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0.8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16.399999999999999</v>
      </c>
      <c r="L72" s="36" t="s">
        <v>53</v>
      </c>
      <c r="M72" s="36">
        <f>ROUND('DRIs DATA'!K8,1)</f>
        <v>6.9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115.23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327.87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262.73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410.18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113.14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577.98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303.95999999999998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2021-01-04T04:43:19Z</dcterms:modified>
</cp:coreProperties>
</file>