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<sst xmlns="http://schemas.openxmlformats.org/spreadsheetml/2006/main" count="692" uniqueCount="283">
  <si>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</si>
  <si>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</si>
  <si>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</si>
  <si>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</si>
  <si>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</si>
  <si>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</si>
  <si>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</si>
  <si>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</si>
  <si>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</si>
  <si>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</si>
  <si>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</si>
  <si>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</si>
  <si>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</si>
  <si>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</si>
  <si>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</si>
  <si>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</si>
  <si>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</si>
  <si>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</si>
  <si>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</si>
  <si>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</si>
  <si>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</si>
  <si>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</si>
  <si>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</si>
  <si>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</si>
  <si>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</si>
  <si>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</si>
  <si>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</si>
  <si>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</si>
  <si>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</si>
  <si>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</si>
  <si>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</si>
  <si>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</si>
  <si>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</si>
  <si>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</si>
  <si>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</si>
  <si>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</si>
  <si>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</si>
  <si>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</si>
  <si>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</si>
  <si>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</si>
  <si>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</si>
  <si>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</si>
  <si>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</si>
  <si>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</si>
  <si>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</si>
  <si>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</si>
  <si>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</si>
  <si>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</si>
  <si>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</si>
  <si>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</si>
  <si>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</si>
  <si>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</si>
  <si>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</si>
  <si>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</si>
  <si>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</si>
  <si>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</si>
  <si>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</si>
  <si>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</si>
  <si>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</si>
  <si>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</si>
  <si>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</si>
  <si>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</si>
  <si>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</si>
  <si>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</si>
  <si>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</si>
  <si>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</si>
  <si>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</si>
  <si>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</si>
  <si>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</si>
  <si>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</si>
  <si>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</si>
  <si>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</si>
  <si>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</si>
  <si>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</si>
  <si>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</si>
  <si>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</si>
  <si>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</si>
  <si>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</si>
  <si>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</si>
  <si>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</si>
  <si>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</si>
  <si>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</si>
  <si>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</si>
  <si>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</si>
  <si>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</si>
  <si>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</si>
  <si>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</si>
  <si>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</si>
  <si>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</si>
  <si>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</si>
  <si>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</si>
  <si>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</si>
  <si>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</si>
  <si>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</si>
  <si>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</si>
  <si>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</si>
  <si>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</si>
  <si>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</si>
  <si>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</si>
  <si>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</si>
  <si>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</si>
  <si>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</si>
  <si>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</si>
  <si>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</si>
  <si>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</si>
  <si>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</si>
  <si>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</si>
  <si>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</si>
  <si>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</si>
  <si>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</si>
  <si>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</si>
  <si>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</si>
  <si>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</si>
  <si>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</si>
  <si>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</si>
  <si>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</si>
  <si>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</si>
  <si>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</si>
  <si>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</si>
  <si>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</si>
  <si>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</si>
  <si>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</si>
  <si>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</si>
  <si>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</si>
  <si>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</si>
  <si>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</si>
  <si>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</si>
  <si>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</si>
  <si>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</si>
  <si>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</si>
  <si>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</si>
  <si>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</si>
  <si>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</si>
  <si>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</si>
  <si>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</si>
  <si>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</si>
  <si>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</si>
  <si>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</si>
  <si>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</si>
  <si>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</si>
  <si>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</si>
  <si>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</si>
  <si>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</si>
  <si>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</si>
  <si>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</si>
  <si>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</si>
  <si>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</si>
  <si>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</si>
  <si>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</si>
  <si>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</si>
  <si>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</si>
  <si>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</si>
  <si>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</si>
  <si>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</si>
  <si>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</si>
  <si>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</si>
  <si>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</si>
  <si>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</si>
  <si>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</si>
  <si>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</si>
  <si>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</si>
  <si>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</si>
  <si>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</si>
  <si>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</si>
  <si>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</si>
  <si>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</si>
  <si>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</si>
  <si>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</si>
  <si>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</si>
  <si>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</si>
  <si>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</si>
  <si>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</si>
  <si>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</si>
  <si>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</si>
  <si>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</si>
  <si>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</si>
  <si>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</si>
  <si>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</si>
  <si>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</si>
  <si>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</si>
  <si>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</si>
  <si>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</si>
  <si>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</si>
  <si>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</si>
  <si>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</si>
  <si>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</si>
  <si>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</si>
  <si>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</si>
  <si>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</si>
  <si>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</si>
  <si>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</si>
  <si>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</si>
  <si>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</si>
  <si>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</si>
  <si>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</si>
  <si>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</si>
  <si>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</si>
  <si>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</si>
  <si>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</si>
  <si>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</si>
  <si>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</si>
  <si>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</si>
  <si>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</si>
  <si>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</si>
  <si>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</si>
  <si>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</si>
  <si>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</si>
  <si>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</si>
  <si>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</si>
  <si>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</si>
  <si>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</si>
  <si>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</si>
  <si>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</si>
  <si>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</si>
  <si>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</si>
  <si>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</si>
  <si>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</si>
  <si>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</si>
  <si>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</si>
  <si>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</si>
  <si>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</si>
  <si>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</si>
  <si>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</si>
  <si>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</si>
  <si>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</si>
  <si>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</si>
  <si>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</si>
  <si>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</si>
  <si>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</si>
  <si>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</si>
  <si>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</si>
  <si>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</si>
  <si>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</si>
  <si>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</si>
  <si>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</si>
  <si>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</si>
  <si>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</si>
  <si>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</si>
  <si>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</si>
  <si>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</si>
  <si>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</si>
  <si>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</si>
  <si>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</si>
  <si>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</si>
  <si>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</si>
  <si>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</si>
  <si>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</si>
  <si>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</si>
  <si>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</si>
  <si>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</si>
  <si>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</si>
  <si>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</si>
  <si>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</si>
  <si>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</si>
  <si>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</si>
  <si>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</si>
  <si>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</si>
  <si>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</si>
  <si>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</si>
  <si>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</si>
  <si>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</si>
  <si>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</si>
  <si>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</si>
  <si>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</si>
  <si>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</si>
  <si>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</si>
  <si>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</si>
  <si>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</si>
  <si>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</si>
  <si>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</si>
  <si>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</si>
  <si>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</si>
  <si>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</si>
  <si>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</si>
  <si>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</si>
  <si>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</si>
  <si>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</si>
  <si>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</si>
  <si>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</si>
  <si>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이용일, ID : H1900452)</t>
  </si>
  <si>
    <t>2020년 12월 24일 16:15:05</t>
  </si>
  <si>
    <t>H1900452</t>
  </si>
  <si>
    <t>이용일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</si>
</sst>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56.498486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1.5737667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4.6476664999999997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959.74414000000002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2044.3096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43.544704000000003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64.512780000000006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8.6943000000000001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392.3098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3.0126422999999999E-2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2.8937984000000001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16.2988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85.861990000000006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79.537049999999994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4.0229999999999997</c:v>
                </c:pt>
                <c:pt idx="1">
                  <c:v>11.997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9.1759190000000004</c:v>
                </c:pt>
                <c:pt idx="1">
                  <c:v>11.083907999999999</c:v>
                </c:pt>
                <c:pt idx="2">
                  <c:v>12.317456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251.41449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14.606813000000001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77.643000000000001</c:v>
                </c:pt>
                <c:pt idx="1">
                  <c:v>7.915</c:v>
                </c:pt>
                <c:pt idx="2">
                  <c:v>14.442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1876.8043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91.624110000000002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272.80547999999999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2.0132463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2911.9470000000001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9.087968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1.4174903999999999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106.58014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1.0103217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11.68065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1.4174903999999999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329.72770000000003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5.7771505999999997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이용일, ID : H1900452)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16:15:05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1876.8043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56.498486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16.2988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77.643000000000001</v>
      </c>
      <c r="G8" s="59">
        <f>'DRIs DATA 입력'!G8</f>
        <v>7.915</v>
      </c>
      <c r="H8" s="59">
        <f>'DRIs DATA 입력'!H8</f>
        <v>14.442</v>
      </c>
      <c r="I8" s="46"/>
      <c r="J8" s="59" t="s">
        <v>216</v>
      </c>
      <c r="K8" s="59">
        <f>'DRIs DATA 입력'!K8</f>
        <v>4.0229999999999997</v>
      </c>
      <c r="L8" s="59">
        <f>'DRIs DATA 입력'!L8</f>
        <v>11.997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251.41449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14.606813000000001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2.0132463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106.58014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91.624110000000002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1.289849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1.0103217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11.68065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1.4174903999999999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329.72770000000003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5.7771505999999997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1.5737667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4.6476664999999997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272.80547999999999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959.74414000000002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2911.9470000000001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2044.3096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43.544704000000003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64.512780000000006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9.087968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8.6943000000000001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392.3098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3.0126422999999999E-2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2.8937984000000001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85.861990000000006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79.537049999999994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1876.8043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56.498486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16.2988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77.643000000000001</v>
      </c>
      <c r="G8" s="160">
        <v>7.915</v>
      </c>
      <c r="H8" s="160">
        <v>14.442</v>
      </c>
      <c r="I8" s="158"/>
      <c r="J8" s="160" t="s">
        <v>216</v>
      </c>
      <c r="K8" s="160">
        <v>4.0229999999999997</v>
      </c>
      <c r="L8" s="160">
        <v>11.997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251.41449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14.606813000000001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2.0132463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106.58014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91.624110000000002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1.289849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1.0103217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11.68065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1.4174903999999999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329.72770000000003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5.7771505999999997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1.5737667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4.6476664999999997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272.80547999999999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959.74414000000002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2911.9470000000001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2044.3096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43.544704000000003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64.512780000000006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9.087968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8.6943000000000001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392.3098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3.0126422999999999E-2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2.8937984000000001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85.861990000000006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79.537049999999994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56</v>
      </c>
      <c r="E2" s="156">
        <v>1876.8043</v>
      </c>
      <c r="F2" s="156">
        <v>303.7448</v>
      </c>
      <c r="G2" s="156">
        <v>30.965126000000001</v>
      </c>
      <c r="H2" s="156">
        <v>16.150493999999998</v>
      </c>
      <c r="I2" s="156">
        <v>14.814632</v>
      </c>
      <c r="J2" s="156">
        <v>56.498486</v>
      </c>
      <c r="K2" s="156">
        <v>31.743390000000002</v>
      </c>
      <c r="L2" s="156">
        <v>24.755095000000001</v>
      </c>
      <c r="M2" s="156">
        <v>16.2988</v>
      </c>
      <c r="N2" s="156">
        <v>1.9019917</v>
      </c>
      <c r="O2" s="156">
        <v>8.5720279999999995</v>
      </c>
      <c r="P2" s="156">
        <v>729.31759999999997</v>
      </c>
      <c r="Q2" s="156">
        <v>14.116918</v>
      </c>
      <c r="R2" s="156">
        <v>251.41449</v>
      </c>
      <c r="S2" s="156">
        <v>69.336235000000002</v>
      </c>
      <c r="T2" s="156">
        <v>2184.9389999999999</v>
      </c>
      <c r="U2" s="156">
        <v>2.0132463</v>
      </c>
      <c r="V2" s="156">
        <v>14.606813000000001</v>
      </c>
      <c r="W2" s="156">
        <v>106.58014</v>
      </c>
      <c r="X2" s="156">
        <v>91.624110000000002</v>
      </c>
      <c r="Y2" s="156">
        <v>1.289849</v>
      </c>
      <c r="Z2" s="156">
        <v>1.0103217</v>
      </c>
      <c r="AA2" s="156">
        <v>11.68065</v>
      </c>
      <c r="AB2" s="156">
        <v>1.4174903999999999</v>
      </c>
      <c r="AC2" s="156">
        <v>329.72770000000003</v>
      </c>
      <c r="AD2" s="156">
        <v>5.7771505999999997</v>
      </c>
      <c r="AE2" s="156">
        <v>1.5737667</v>
      </c>
      <c r="AF2" s="156">
        <v>4.6476664999999997</v>
      </c>
      <c r="AG2" s="156">
        <v>272.80547999999999</v>
      </c>
      <c r="AH2" s="156">
        <v>152.85114999999999</v>
      </c>
      <c r="AI2" s="156">
        <v>119.95433</v>
      </c>
      <c r="AJ2" s="156">
        <v>959.74414000000002</v>
      </c>
      <c r="AK2" s="156">
        <v>2911.9470000000001</v>
      </c>
      <c r="AL2" s="156">
        <v>43.544704000000003</v>
      </c>
      <c r="AM2" s="156">
        <v>2044.3096</v>
      </c>
      <c r="AN2" s="156">
        <v>64.512780000000006</v>
      </c>
      <c r="AO2" s="156">
        <v>9.087968</v>
      </c>
      <c r="AP2" s="156">
        <v>6.1402330000000003</v>
      </c>
      <c r="AQ2" s="156">
        <v>2.9477354999999998</v>
      </c>
      <c r="AR2" s="156">
        <v>8.6943000000000001</v>
      </c>
      <c r="AS2" s="156">
        <v>392.3098</v>
      </c>
      <c r="AT2" s="156">
        <v>3.0126422999999999E-2</v>
      </c>
      <c r="AU2" s="156">
        <v>2.8937984000000001</v>
      </c>
      <c r="AV2" s="156">
        <v>85.861990000000006</v>
      </c>
      <c r="AW2" s="156">
        <v>79.537049999999994</v>
      </c>
      <c r="AX2" s="156">
        <v>3.7924069999999997E-2</v>
      </c>
      <c r="AY2" s="156">
        <v>0.81192450000000005</v>
      </c>
      <c r="AZ2" s="156">
        <v>259.53284000000002</v>
      </c>
      <c r="BA2" s="156">
        <v>32.606059999999999</v>
      </c>
      <c r="BB2" s="156">
        <v>9.1759190000000004</v>
      </c>
      <c r="BC2" s="156">
        <v>11.083907999999999</v>
      </c>
      <c r="BD2" s="156">
        <v>12.317456</v>
      </c>
      <c r="BE2" s="156">
        <v>0.80863399999999996</v>
      </c>
      <c r="BF2" s="156">
        <v>4.6717013999999999</v>
      </c>
      <c r="BG2" s="156">
        <v>2.7754896000000001E-3</v>
      </c>
      <c r="BH2" s="156">
        <v>3.4523526999999999E-3</v>
      </c>
      <c r="BI2" s="156">
        <v>3.6275183999999999E-3</v>
      </c>
      <c r="BJ2" s="156">
        <v>3.7777579999999998E-2</v>
      </c>
      <c r="BK2" s="156">
        <v>2.1349920000000001E-4</v>
      </c>
      <c r="BL2" s="156">
        <v>0.16959088</v>
      </c>
      <c r="BM2" s="156">
        <v>1.7654072000000001</v>
      </c>
      <c r="BN2" s="156">
        <v>0.52952849999999996</v>
      </c>
      <c r="BO2" s="156">
        <v>33.902782000000002</v>
      </c>
      <c r="BP2" s="156">
        <v>5.1109375999999997</v>
      </c>
      <c r="BQ2" s="156">
        <v>10.646414999999999</v>
      </c>
      <c r="BR2" s="156">
        <v>43.662599999999998</v>
      </c>
      <c r="BS2" s="156">
        <v>23.952210000000001</v>
      </c>
      <c r="BT2" s="156">
        <v>5.323423</v>
      </c>
      <c r="BU2" s="156">
        <v>4.5627445000000003E-2</v>
      </c>
      <c r="BV2" s="156">
        <v>3.0167075000000002E-2</v>
      </c>
      <c r="BW2" s="156">
        <v>0.38486016000000001</v>
      </c>
      <c r="BX2" s="156">
        <v>0.80455390000000004</v>
      </c>
      <c r="BY2" s="156">
        <v>0.11582523</v>
      </c>
      <c r="BZ2" s="156">
        <v>9.0876070000000002E-4</v>
      </c>
      <c r="CA2" s="156">
        <v>0.84744805000000001</v>
      </c>
      <c r="CB2" s="156">
        <v>1.7305775999999998E-2</v>
      </c>
      <c r="CC2" s="156">
        <v>9.7285239999999995E-2</v>
      </c>
      <c r="CD2" s="156">
        <v>1.2818643000000001</v>
      </c>
      <c r="CE2" s="156">
        <v>6.3137150000000003E-2</v>
      </c>
      <c r="CF2" s="156">
        <v>0.14865057000000001</v>
      </c>
      <c r="CG2" s="156">
        <v>1.2449999E-6</v>
      </c>
      <c r="CH2" s="156">
        <v>1.7475043999999999E-2</v>
      </c>
      <c r="CI2" s="156">
        <v>5.0656750000000004E-3</v>
      </c>
      <c r="CJ2" s="156">
        <v>3.0008876</v>
      </c>
      <c r="CK2" s="156">
        <v>1.7488536999999998E-2</v>
      </c>
      <c r="CL2" s="156">
        <v>0.66253775000000004</v>
      </c>
      <c r="CM2" s="156">
        <v>1.8254360000000001</v>
      </c>
      <c r="CN2" s="156">
        <v>2238.9281999999998</v>
      </c>
      <c r="CO2" s="156">
        <v>3839.2058000000002</v>
      </c>
      <c r="CP2" s="156">
        <v>2059.7148000000002</v>
      </c>
      <c r="CQ2" s="156">
        <v>738.50540000000001</v>
      </c>
      <c r="CR2" s="156">
        <v>412.44085999999999</v>
      </c>
      <c r="CS2" s="156">
        <v>485.1438</v>
      </c>
      <c r="CT2" s="156">
        <v>2202.9459999999999</v>
      </c>
      <c r="CU2" s="156">
        <v>1242.2184</v>
      </c>
      <c r="CV2" s="156">
        <v>1530.7029</v>
      </c>
      <c r="CW2" s="156">
        <v>1353.9475</v>
      </c>
      <c r="CX2" s="156">
        <v>416.89978000000002</v>
      </c>
      <c r="CY2" s="156">
        <v>2907.9893000000002</v>
      </c>
      <c r="CZ2" s="156">
        <v>1180.1875</v>
      </c>
      <c r="DA2" s="156">
        <v>3394.7492999999999</v>
      </c>
      <c r="DB2" s="156">
        <v>3295.8359999999998</v>
      </c>
      <c r="DC2" s="156">
        <v>4633.0050000000001</v>
      </c>
      <c r="DD2" s="156">
        <v>7155.5024000000003</v>
      </c>
      <c r="DE2" s="156">
        <v>1542.0373999999999</v>
      </c>
      <c r="DF2" s="156">
        <v>3697.1702</v>
      </c>
      <c r="DG2" s="156">
        <v>1679.3707999999999</v>
      </c>
      <c r="DH2" s="156">
        <v>78.972009999999997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32.606059999999999</v>
      </c>
      <c r="B6">
        <f>BB2</f>
        <v>9.1759190000000004</v>
      </c>
      <c r="C6">
        <f>BC2</f>
        <v>11.083907999999999</v>
      </c>
      <c r="D6">
        <f>BD2</f>
        <v>12.317456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1" sqref="E1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23572</v>
      </c>
      <c r="C2" s="56">
        <f ca="1">YEAR(TODAY())-YEAR(B2)+IF(TODAY()&gt;=DATE(YEAR(TODAY()),MONTH(B2),DAY(B2)),0,-1)</f>
        <v>56</v>
      </c>
      <c r="E2" s="52">
        <v>174.6</v>
      </c>
      <c r="F2" s="53" t="s">
        <v>39</v>
      </c>
      <c r="G2" s="52">
        <v>65.900000000000006</v>
      </c>
      <c r="H2" s="51" t="s">
        <v>41</v>
      </c>
      <c r="I2" s="69">
        <f>ROUND(G3/E3^2,1)</f>
        <v>21.6</v>
      </c>
    </row>
    <row r="3" spans="1:9">
      <c r="E3" s="51">
        <f>E2/100</f>
        <v>1.746</v>
      </c>
      <c r="F3" s="51" t="s">
        <v>40</v>
      </c>
      <c r="G3" s="51">
        <f>G2</f>
        <v>65.900000000000006</v>
      </c>
      <c r="H3" s="51" t="s">
        <v>41</v>
      </c>
      <c r="I3" s="69"/>
    </row>
    <row r="4" spans="1:9">
      <c r="A4" t="s">
        <v>273</v>
      </c>
    </row>
    <row r="5" spans="1:9">
      <c r="B5" s="62">
        <v>44124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이용일, ID : H1900452)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16:15:05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44124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174.6</v>
      </c>
      <c r="L12" s="126"/>
      <c r="M12" s="119">
        <f>'개인정보 및 신체계측 입력'!G2</f>
        <v>65.900000000000006</v>
      </c>
      <c r="N12" s="120"/>
      <c r="O12" s="115" t="s">
        <v>271</v>
      </c>
      <c r="P12" s="109"/>
      <c r="Q12" s="112">
        <f>'개인정보 및 신체계측 입력'!I2</f>
        <v>21.6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이용일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77.643000000000001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7.915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14.442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</v>
      </c>
      <c r="L72" s="36" t="s">
        <v>53</v>
      </c>
      <c r="M72" s="36">
        <f>ROUND('DRIs DATA'!K8,1)</f>
        <v>4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33.520000000000003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121.72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91.62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94.5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34.1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194.13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90.88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2021-01-04T04:57:57Z</dcterms:modified>
</cp:coreProperties>
</file>