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<sst xmlns="http://schemas.openxmlformats.org/spreadsheetml/2006/main" count="692" uniqueCount="283">
  <si>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</si>
  <si>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</si>
  <si>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</si>
  <si>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</si>
  <si>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</si>
  <si>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</si>
  <si>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</si>
  <si>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</si>
  <si>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</si>
  <si>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</si>
  <si>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</si>
  <si>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</si>
  <si>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</si>
  <si>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</si>
  <si>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</si>
  <si>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</si>
  <si>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</si>
  <si>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</si>
  <si>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</si>
  <si>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</si>
  <si>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</si>
  <si>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</si>
  <si>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</si>
  <si>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</si>
  <si>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</si>
  <si>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</si>
  <si>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</si>
  <si>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</si>
  <si>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</si>
  <si>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</si>
  <si>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</si>
  <si>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</si>
  <si>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</si>
  <si>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</si>
  <si>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</si>
  <si>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</si>
  <si>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</si>
  <si>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</si>
  <si>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</si>
  <si>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</si>
  <si>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</si>
  <si>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</si>
  <si>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</si>
  <si>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</si>
  <si>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</si>
  <si>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</si>
  <si>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</si>
  <si>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</si>
  <si>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</si>
  <si>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</si>
  <si>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</si>
  <si>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</si>
  <si>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</si>
  <si>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</si>
  <si>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</si>
  <si>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</si>
  <si>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</si>
  <si>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</si>
  <si>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</si>
  <si>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</si>
  <si>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</si>
  <si>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</si>
  <si>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</si>
  <si>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</si>
  <si>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</si>
  <si>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</si>
  <si>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</si>
  <si>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</si>
  <si>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</si>
  <si>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</si>
  <si>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</si>
  <si>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</si>
  <si>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</si>
  <si>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</si>
  <si>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</si>
  <si>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</si>
  <si>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</si>
  <si>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</si>
  <si>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</si>
  <si>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</si>
  <si>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</si>
  <si>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</si>
  <si>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</si>
  <si>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</si>
  <si>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</si>
  <si>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</si>
  <si>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</si>
  <si>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</si>
  <si>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</si>
  <si>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</si>
  <si>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</si>
  <si>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</si>
  <si>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</si>
  <si>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</si>
  <si>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</si>
  <si>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</si>
  <si>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</si>
  <si>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</si>
  <si>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</si>
  <si>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</si>
  <si>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</si>
  <si>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</si>
  <si>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</si>
  <si>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</si>
  <si>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</si>
  <si>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</si>
  <si>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</si>
  <si>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</si>
  <si>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</si>
  <si>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</si>
  <si>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</si>
  <si>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</si>
  <si>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</si>
  <si>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</si>
  <si>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</si>
  <si>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</si>
  <si>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</si>
  <si>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</si>
  <si>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</si>
  <si>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</si>
  <si>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</si>
  <si>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</si>
  <si>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</si>
  <si>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</si>
  <si>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</si>
  <si>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</si>
  <si>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</si>
  <si>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</si>
  <si>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</si>
  <si>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</si>
  <si>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</si>
  <si>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</si>
  <si>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</si>
  <si>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</si>
  <si>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</si>
  <si>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</si>
  <si>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</si>
  <si>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</si>
  <si>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</si>
  <si>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</si>
  <si>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</si>
  <si>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</si>
  <si>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</si>
  <si>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</si>
  <si>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</si>
  <si>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</si>
  <si>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</si>
  <si>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</si>
  <si>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</si>
  <si>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</si>
  <si>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</si>
  <si>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</si>
  <si>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</si>
  <si>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</si>
  <si>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</si>
  <si>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</si>
  <si>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</si>
  <si>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</si>
  <si>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</si>
  <si>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</si>
  <si>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</si>
  <si>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</si>
  <si>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</si>
  <si>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</si>
  <si>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</si>
  <si>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</si>
  <si>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</si>
  <si>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</si>
  <si>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</si>
  <si>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</si>
  <si>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</si>
  <si>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</si>
  <si>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</si>
  <si>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</si>
  <si>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</si>
  <si>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</si>
  <si>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</si>
  <si>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</si>
  <si>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</si>
  <si>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</si>
  <si>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</si>
  <si>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</si>
  <si>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</si>
  <si>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</si>
  <si>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</si>
  <si>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</si>
  <si>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</si>
  <si>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</si>
  <si>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</si>
  <si>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</si>
  <si>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</si>
  <si>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</si>
  <si>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</si>
  <si>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</si>
  <si>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</si>
  <si>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</si>
  <si>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</si>
  <si>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</si>
  <si>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</si>
  <si>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</si>
  <si>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</si>
  <si>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</si>
  <si>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</si>
  <si>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</si>
  <si>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</si>
  <si>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</si>
  <si>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</si>
  <si>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</si>
  <si>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</si>
  <si>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</si>
  <si>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</si>
  <si>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</si>
  <si>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</si>
  <si>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</si>
  <si>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</si>
  <si>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</si>
  <si>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</si>
  <si>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</si>
  <si>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</si>
  <si>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</si>
  <si>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</si>
  <si>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</si>
  <si>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</si>
  <si>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</si>
  <si>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</si>
  <si>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</si>
  <si>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</si>
  <si>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</si>
  <si>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</si>
  <si>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</si>
  <si>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</si>
  <si>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</si>
  <si>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</si>
  <si>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</si>
  <si>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</si>
  <si>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</si>
  <si>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</si>
  <si>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</si>
  <si>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</si>
  <si>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</si>
  <si>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</si>
  <si>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</si>
  <si>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</si>
  <si>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</si>
  <si>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</si>
  <si>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</si>
  <si>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</si>
  <si>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</si>
  <si>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</si>
  <si>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</si>
  <si>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</si>
  <si>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</si>
  <si>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</si>
  <si>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</si>
  <si>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</si>
  <si>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</si>
  <si>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</si>
  <si>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</si>
  <si>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</si>
  <si>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</si>
  <si>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</si>
  <si>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</si>
  <si>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</si>
  <si>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</si>
  <si>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</si>
  <si>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</si>
  <si>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</si>
  <si>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</si>
  <si>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</si>
  <si>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</si>
  <si>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</si>
  <si>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</si>
  <si>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</si>
  <si>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</si>
  <si>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</si>
  <si>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</si>
  <si>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</si>
  <si>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</si>
  <si>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</si>
  <si>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황순명, ID : H1900453)</t>
  </si>
  <si>
    <t>2020년 12월 24일 16:16:37</t>
  </si>
  <si>
    <t>H1900453</t>
  </si>
  <si>
    <t>황순명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</si>
</sst>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80.105239999999995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2.3867216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0.68624556000000003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1232.7036000000001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2990.5457000000001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84.048159999999996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142.31585999999999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11.130079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711.71029999999996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0.10533138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2.9151072999999998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22.082653000000001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305.87049999999999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92.624440000000007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7.17</c:v>
                </c:pt>
                <c:pt idx="1">
                  <c:v>30.481000000000002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11.589712</c:v>
                </c:pt>
                <c:pt idx="1">
                  <c:v>14.268567000000001</c:v>
                </c:pt>
                <c:pt idx="2">
                  <c:v>15.4976635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407.29333000000003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20.067616000000001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70.197999999999993</c:v>
                </c:pt>
                <c:pt idx="1">
                  <c:v>11.282999999999999</c:v>
                </c:pt>
                <c:pt idx="2">
                  <c:v>18.52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2126.6959999999999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67.917429999999996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431.53143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3.7544122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5670.8676999999998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14.382201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1.7373746999999999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173.79056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1.3536667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18.692595000000001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1.7373746999999999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493.51474000000002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11.936210000000001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황순명, ID : H1900453)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16:16:37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2126.6959999999999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80.105239999999995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22.082653000000001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70.197999999999993</v>
      </c>
      <c r="G8" s="59">
        <f>'DRIs DATA 입력'!G8</f>
        <v>11.282999999999999</v>
      </c>
      <c r="H8" s="59">
        <f>'DRIs DATA 입력'!H8</f>
        <v>18.52</v>
      </c>
      <c r="I8" s="46"/>
      <c r="J8" s="59" t="s">
        <v>216</v>
      </c>
      <c r="K8" s="59">
        <f>'DRIs DATA 입력'!K8</f>
        <v>7.17</v>
      </c>
      <c r="L8" s="59">
        <f>'DRIs DATA 입력'!L8</f>
        <v>30.481000000000002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407.29333000000003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20.067616000000001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3.7544122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173.79056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67.917429999999996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1.7875717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1.3536667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18.692595000000001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1.7373746999999999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493.51474000000002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11.936210000000001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2.3867216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0.68624556000000003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431.53143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1232.7036000000001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5670.8676999999998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2990.5457000000001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84.048159999999996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142.31585999999999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14.382201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11.130079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711.71029999999996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0.10533138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2.9151072999999998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305.87049999999999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92.624440000000007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2126.6959999999999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80.105239999999995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22.082653000000001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70.197999999999993</v>
      </c>
      <c r="G8" s="160">
        <v>11.282999999999999</v>
      </c>
      <c r="H8" s="160">
        <v>18.52</v>
      </c>
      <c r="I8" s="158"/>
      <c r="J8" s="160" t="s">
        <v>216</v>
      </c>
      <c r="K8" s="160">
        <v>7.17</v>
      </c>
      <c r="L8" s="160">
        <v>30.481000000000002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407.29333000000003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20.067616000000001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3.7544122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173.79056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67.917429999999996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1.7875717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1.3536667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18.692595000000001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1.7373746999999999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493.51474000000002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11.936210000000001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2.3867216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0.68624556000000003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431.53143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1232.7036000000001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5670.8676999999998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2990.5457000000001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84.048159999999996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142.31585999999999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14.382201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11.130079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711.71029999999996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0.10533138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2.9151072999999998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305.87049999999999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92.624440000000007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Q24:AV2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3:Z3"/>
    <mergeCell ref="U4:Z4"/>
    <mergeCell ref="A4:C4"/>
    <mergeCell ref="E4:H4"/>
    <mergeCell ref="N4:S4"/>
    <mergeCell ref="J4:L4"/>
    <mergeCell ref="AX44:BC44"/>
    <mergeCell ref="A43:BJ43"/>
    <mergeCell ref="BE44:BJ44"/>
    <mergeCell ref="AQ44:AV44"/>
    <mergeCell ref="A44:F44"/>
    <mergeCell ref="H44:M44"/>
    <mergeCell ref="A23:BJ23"/>
    <mergeCell ref="A14:F14"/>
    <mergeCell ref="H14:M14"/>
    <mergeCell ref="O14:T14"/>
    <mergeCell ref="V14:AA14"/>
    <mergeCell ref="A13:AA13"/>
    <mergeCell ref="O44:T44"/>
    <mergeCell ref="V44:AA44"/>
    <mergeCell ref="AC44:AH44"/>
    <mergeCell ref="AX24:BC24"/>
    <mergeCell ref="BE24:BJ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56</v>
      </c>
      <c r="E2" s="156">
        <v>2126.6959999999999</v>
      </c>
      <c r="F2" s="156">
        <v>303.63112999999998</v>
      </c>
      <c r="G2" s="156">
        <v>48.801735000000001</v>
      </c>
      <c r="H2" s="156">
        <v>25.831446</v>
      </c>
      <c r="I2" s="156">
        <v>22.970291</v>
      </c>
      <c r="J2" s="156">
        <v>80.105239999999995</v>
      </c>
      <c r="K2" s="156">
        <v>40.023372999999999</v>
      </c>
      <c r="L2" s="156">
        <v>40.081862999999998</v>
      </c>
      <c r="M2" s="156">
        <v>22.082653000000001</v>
      </c>
      <c r="N2" s="156">
        <v>2.2605550000000001</v>
      </c>
      <c r="O2" s="156">
        <v>11.370936</v>
      </c>
      <c r="P2" s="156">
        <v>960.6277</v>
      </c>
      <c r="Q2" s="156">
        <v>24.143667000000001</v>
      </c>
      <c r="R2" s="156">
        <v>407.29333000000003</v>
      </c>
      <c r="S2" s="156">
        <v>79.646940000000001</v>
      </c>
      <c r="T2" s="156">
        <v>3931.7559999999999</v>
      </c>
      <c r="U2" s="156">
        <v>3.7544122</v>
      </c>
      <c r="V2" s="156">
        <v>20.067616000000001</v>
      </c>
      <c r="W2" s="156">
        <v>173.79056</v>
      </c>
      <c r="X2" s="156">
        <v>67.917429999999996</v>
      </c>
      <c r="Y2" s="156">
        <v>1.7875717</v>
      </c>
      <c r="Z2" s="156">
        <v>1.3536667</v>
      </c>
      <c r="AA2" s="156">
        <v>18.692595000000001</v>
      </c>
      <c r="AB2" s="156">
        <v>1.7373746999999999</v>
      </c>
      <c r="AC2" s="156">
        <v>493.51474000000002</v>
      </c>
      <c r="AD2" s="156">
        <v>11.936210000000001</v>
      </c>
      <c r="AE2" s="156">
        <v>2.3867216</v>
      </c>
      <c r="AF2" s="156">
        <v>0.68624556000000003</v>
      </c>
      <c r="AG2" s="156">
        <v>431.53143</v>
      </c>
      <c r="AH2" s="156">
        <v>260.97366</v>
      </c>
      <c r="AI2" s="156">
        <v>170.55777</v>
      </c>
      <c r="AJ2" s="156">
        <v>1232.7036000000001</v>
      </c>
      <c r="AK2" s="156">
        <v>5670.8676999999998</v>
      </c>
      <c r="AL2" s="156">
        <v>84.048159999999996</v>
      </c>
      <c r="AM2" s="156">
        <v>2990.5457000000001</v>
      </c>
      <c r="AN2" s="156">
        <v>142.31585999999999</v>
      </c>
      <c r="AO2" s="156">
        <v>14.382201</v>
      </c>
      <c r="AP2" s="156">
        <v>9.5302150000000001</v>
      </c>
      <c r="AQ2" s="156">
        <v>4.8519860000000001</v>
      </c>
      <c r="AR2" s="156">
        <v>11.130079</v>
      </c>
      <c r="AS2" s="156">
        <v>711.71029999999996</v>
      </c>
      <c r="AT2" s="156">
        <v>0.10533138</v>
      </c>
      <c r="AU2" s="156">
        <v>2.9151072999999998</v>
      </c>
      <c r="AV2" s="156">
        <v>305.87049999999999</v>
      </c>
      <c r="AW2" s="156">
        <v>92.624440000000007</v>
      </c>
      <c r="AX2" s="156">
        <v>5.3127974000000001E-2</v>
      </c>
      <c r="AY2" s="156">
        <v>2.307985</v>
      </c>
      <c r="AZ2" s="156">
        <v>289.19569999999999</v>
      </c>
      <c r="BA2" s="156">
        <v>41.36271</v>
      </c>
      <c r="BB2" s="156">
        <v>11.589712</v>
      </c>
      <c r="BC2" s="156">
        <v>14.268567000000001</v>
      </c>
      <c r="BD2" s="156">
        <v>15.4976635</v>
      </c>
      <c r="BE2" s="156">
        <v>1.0040853000000001</v>
      </c>
      <c r="BF2" s="156">
        <v>4.4496865000000003</v>
      </c>
      <c r="BG2" s="156">
        <v>2.7754896000000001E-3</v>
      </c>
      <c r="BH2" s="156">
        <v>7.7224867000000004E-3</v>
      </c>
      <c r="BI2" s="156">
        <v>8.0285159999999994E-3</v>
      </c>
      <c r="BJ2" s="156">
        <v>5.7460206999999999E-2</v>
      </c>
      <c r="BK2" s="156">
        <v>2.1349920000000001E-4</v>
      </c>
      <c r="BL2" s="156">
        <v>0.29915318000000002</v>
      </c>
      <c r="BM2" s="156">
        <v>3.0684307</v>
      </c>
      <c r="BN2" s="156">
        <v>0.92280054</v>
      </c>
      <c r="BO2" s="156">
        <v>66.961179999999999</v>
      </c>
      <c r="BP2" s="156">
        <v>7.6511889999999996</v>
      </c>
      <c r="BQ2" s="156">
        <v>16.380973999999998</v>
      </c>
      <c r="BR2" s="156">
        <v>65.571730000000002</v>
      </c>
      <c r="BS2" s="156">
        <v>70.872344999999996</v>
      </c>
      <c r="BT2" s="156">
        <v>11.2651415</v>
      </c>
      <c r="BU2" s="156">
        <v>0.14443876999999999</v>
      </c>
      <c r="BV2" s="156">
        <v>4.3710455000000002E-2</v>
      </c>
      <c r="BW2" s="156">
        <v>0.69334744999999998</v>
      </c>
      <c r="BX2" s="156">
        <v>1.6855918000000001</v>
      </c>
      <c r="BY2" s="156">
        <v>0.12598544</v>
      </c>
      <c r="BZ2" s="156">
        <v>9.2757655999999998E-4</v>
      </c>
      <c r="CA2" s="156">
        <v>0.80682796000000001</v>
      </c>
      <c r="CB2" s="156">
        <v>1.1456704E-2</v>
      </c>
      <c r="CC2" s="156">
        <v>0.21565210000000001</v>
      </c>
      <c r="CD2" s="156">
        <v>2.4191549999999999</v>
      </c>
      <c r="CE2" s="156">
        <v>8.0855966000000001E-2</v>
      </c>
      <c r="CF2" s="156">
        <v>0.37231589999999998</v>
      </c>
      <c r="CG2" s="156">
        <v>4.9500000000000003E-7</v>
      </c>
      <c r="CH2" s="156">
        <v>4.2712529999999999E-2</v>
      </c>
      <c r="CI2" s="156">
        <v>6.3715430000000003E-3</v>
      </c>
      <c r="CJ2" s="156">
        <v>5.5806518000000001</v>
      </c>
      <c r="CK2" s="156">
        <v>2.245055E-2</v>
      </c>
      <c r="CL2" s="156">
        <v>1.3449260000000001</v>
      </c>
      <c r="CM2" s="156">
        <v>3.0346918000000001</v>
      </c>
      <c r="CN2" s="156">
        <v>2544.0219999999999</v>
      </c>
      <c r="CO2" s="156">
        <v>4381.0785999999998</v>
      </c>
      <c r="CP2" s="156">
        <v>2871.3456999999999</v>
      </c>
      <c r="CQ2" s="156">
        <v>1036.1686</v>
      </c>
      <c r="CR2" s="156">
        <v>591.51624000000004</v>
      </c>
      <c r="CS2" s="156">
        <v>350.34537</v>
      </c>
      <c r="CT2" s="156">
        <v>2596.5713000000001</v>
      </c>
      <c r="CU2" s="156">
        <v>1622.1958</v>
      </c>
      <c r="CV2" s="156">
        <v>1052.9718</v>
      </c>
      <c r="CW2" s="156">
        <v>1859.6551999999999</v>
      </c>
      <c r="CX2" s="156">
        <v>521.29669999999999</v>
      </c>
      <c r="CY2" s="156">
        <v>3111.9463000000001</v>
      </c>
      <c r="CZ2" s="156">
        <v>1587.1647</v>
      </c>
      <c r="DA2" s="156">
        <v>3788.4385000000002</v>
      </c>
      <c r="DB2" s="156">
        <v>3436.3440000000001</v>
      </c>
      <c r="DC2" s="156">
        <v>5318.0614999999998</v>
      </c>
      <c r="DD2" s="156">
        <v>10037.394</v>
      </c>
      <c r="DE2" s="156">
        <v>2091.9324000000001</v>
      </c>
      <c r="DF2" s="156">
        <v>4357.3599999999997</v>
      </c>
      <c r="DG2" s="156">
        <v>2170.0617999999999</v>
      </c>
      <c r="DH2" s="156">
        <v>135.6259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41.36271</v>
      </c>
      <c r="B6">
        <f>BB2</f>
        <v>11.589712</v>
      </c>
      <c r="C6">
        <f>BC2</f>
        <v>14.268567000000001</v>
      </c>
      <c r="D6">
        <f>BD2</f>
        <v>15.4976635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3" sqref="G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23412</v>
      </c>
      <c r="C2" s="56">
        <f ca="1">YEAR(TODAY())-YEAR(B2)+IF(TODAY()&gt;=DATE(YEAR(TODAY()),MONTH(B2),DAY(B2)),0,-1)</f>
        <v>56</v>
      </c>
      <c r="E2" s="52">
        <v>170.3</v>
      </c>
      <c r="F2" s="53" t="s">
        <v>39</v>
      </c>
      <c r="G2" s="52">
        <v>81.8</v>
      </c>
      <c r="H2" s="51" t="s">
        <v>41</v>
      </c>
      <c r="I2" s="69">
        <f>ROUND(G3/E3^2,1)</f>
        <v>28.2</v>
      </c>
    </row>
    <row r="3" spans="1:9">
      <c r="E3" s="51">
        <f>E2/100</f>
        <v>1.7030000000000001</v>
      </c>
      <c r="F3" s="51" t="s">
        <v>40</v>
      </c>
      <c r="G3" s="51">
        <f>G2</f>
        <v>81.8</v>
      </c>
      <c r="H3" s="51" t="s">
        <v>41</v>
      </c>
      <c r="I3" s="69"/>
    </row>
    <row r="4" spans="1:9">
      <c r="A4" t="s">
        <v>273</v>
      </c>
    </row>
    <row r="5" spans="1:9">
      <c r="B5" s="62">
        <v>44124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황순명, ID : H1900453)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16:16:37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44124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170.3</v>
      </c>
      <c r="L12" s="126"/>
      <c r="M12" s="119">
        <f>'개인정보 및 신체계측 입력'!G2</f>
        <v>81.8</v>
      </c>
      <c r="N12" s="120"/>
      <c r="O12" s="115" t="s">
        <v>271</v>
      </c>
      <c r="P12" s="109"/>
      <c r="Q12" s="112">
        <f>'개인정보 및 신체계측 입력'!I2</f>
        <v>28.2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황순명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70.197999999999993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11.282999999999999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18.52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30.5</v>
      </c>
      <c r="L72" s="36" t="s">
        <v>53</v>
      </c>
      <c r="M72" s="36">
        <f>ROUND('DRIs DATA'!K8,1)</f>
        <v>7.2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54.31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167.23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67.92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115.82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53.94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378.06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143.82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2021-01-04T05:05:59Z</dcterms:modified>
</cp:coreProperties>
</file>