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<sst xmlns="http://schemas.openxmlformats.org/spreadsheetml/2006/main" count="692" uniqueCount="283">
  <si>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</si>
  <si>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</si>
  <si>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</si>
  <si>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</si>
  <si>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</si>
  <si>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</si>
  <si>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</si>
  <si>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</si>
  <si>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</si>
  <si>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</si>
  <si>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</si>
  <si>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</si>
  <si>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</si>
  <si>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</si>
  <si>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</si>
  <si>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</si>
  <si>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</si>
  <si>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</si>
  <si>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</si>
  <si>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</si>
  <si>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</si>
  <si>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</si>
  <si>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</si>
  <si>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</si>
  <si>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</si>
  <si>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</si>
  <si>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</si>
  <si>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</si>
  <si>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</si>
  <si>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</si>
  <si>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</si>
  <si>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</si>
  <si>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</si>
  <si>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</si>
  <si>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</si>
  <si>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</si>
  <si>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</si>
  <si>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</si>
  <si>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</si>
  <si>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</si>
  <si>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</si>
  <si>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</si>
  <si>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</si>
  <si>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</si>
  <si>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</si>
  <si>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</si>
  <si>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</si>
  <si>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</si>
  <si>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</si>
  <si>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</si>
  <si>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</si>
  <si>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</si>
  <si>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</si>
  <si>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</si>
  <si>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</si>
  <si>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</si>
  <si>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</si>
  <si>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</si>
  <si>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</si>
  <si>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</si>
  <si>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</si>
  <si>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</si>
  <si>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</si>
  <si>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</si>
  <si>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</si>
  <si>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</si>
  <si>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</si>
  <si>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</si>
  <si>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</si>
  <si>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</si>
  <si>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</si>
  <si>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</si>
  <si>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</si>
  <si>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</si>
  <si>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</si>
  <si>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</si>
  <si>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</si>
  <si>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</si>
  <si>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</si>
  <si>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</si>
  <si>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</si>
  <si>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</si>
  <si>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</si>
  <si>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</si>
  <si>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</si>
  <si>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</si>
  <si>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</si>
  <si>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</si>
  <si>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</si>
  <si>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</si>
  <si>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</si>
  <si>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</si>
  <si>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</si>
  <si>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</si>
  <si>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</si>
  <si>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</si>
  <si>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</si>
  <si>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</si>
  <si>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</si>
  <si>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</si>
  <si>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</si>
  <si>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</si>
  <si>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</si>
  <si>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</si>
  <si>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</si>
  <si>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</si>
  <si>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</si>
  <si>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</si>
  <si>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</si>
  <si>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</si>
  <si>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</si>
  <si>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</si>
  <si>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</si>
  <si>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</si>
  <si>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</si>
  <si>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</si>
  <si>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</si>
  <si>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</si>
  <si>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</si>
  <si>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</si>
  <si>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</si>
  <si>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</si>
  <si>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</si>
  <si>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</si>
  <si>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</si>
  <si>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</si>
  <si>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</si>
  <si>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</si>
  <si>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</si>
  <si>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</si>
  <si>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</si>
  <si>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</si>
  <si>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</si>
  <si>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</si>
  <si>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</si>
  <si>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</si>
  <si>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</si>
  <si>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</si>
  <si>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</si>
  <si>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</si>
  <si>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</si>
  <si>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</si>
  <si>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</si>
  <si>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</si>
  <si>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</si>
  <si>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</si>
  <si>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</si>
  <si>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</si>
  <si>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</si>
  <si>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</si>
  <si>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</si>
  <si>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</si>
  <si>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</si>
  <si>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</si>
  <si>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</si>
  <si>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</si>
  <si>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</si>
  <si>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</si>
  <si>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</si>
  <si>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</si>
  <si>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</si>
  <si>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</si>
  <si>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</si>
  <si>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</si>
  <si>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</si>
  <si>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</si>
  <si>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</si>
  <si>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</si>
  <si>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</si>
  <si>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</si>
  <si>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</si>
  <si>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</si>
  <si>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</si>
  <si>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</si>
  <si>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</si>
  <si>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</si>
  <si>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</si>
  <si>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</si>
  <si>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</si>
  <si>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</si>
  <si>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</si>
  <si>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</si>
  <si>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</si>
  <si>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</si>
  <si>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</si>
  <si>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</si>
  <si>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</si>
  <si>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</si>
  <si>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</si>
  <si>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</si>
  <si>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</si>
  <si>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</si>
  <si>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</si>
  <si>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</si>
  <si>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</si>
  <si>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</si>
  <si>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</si>
  <si>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</si>
  <si>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</si>
  <si>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</si>
  <si>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</si>
  <si>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</si>
  <si>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</si>
  <si>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</si>
  <si>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</si>
  <si>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</si>
  <si>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</si>
  <si>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</si>
  <si>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</si>
  <si>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</si>
  <si>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</si>
  <si>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</si>
  <si>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</si>
  <si>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</si>
  <si>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</si>
  <si>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</si>
  <si>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</si>
  <si>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</si>
  <si>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</si>
  <si>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</si>
  <si>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</si>
  <si>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</si>
  <si>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</si>
  <si>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</si>
  <si>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</si>
  <si>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</si>
  <si>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</si>
  <si>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</si>
  <si>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</si>
  <si>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</si>
  <si>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</si>
  <si>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</si>
  <si>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</si>
  <si>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</si>
  <si>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</si>
  <si>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</si>
  <si>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</si>
  <si>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</si>
  <si>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</si>
  <si>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</si>
  <si>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</si>
  <si>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</si>
  <si>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</si>
  <si>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</si>
  <si>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</si>
  <si>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</si>
  <si>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</si>
  <si>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</si>
  <si>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</si>
  <si>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</si>
  <si>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</si>
  <si>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</si>
  <si>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</si>
  <si>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</si>
  <si>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</si>
  <si>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</si>
  <si>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</si>
  <si>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</si>
  <si>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</si>
  <si>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</si>
  <si>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</si>
  <si>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</si>
  <si>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</si>
  <si>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</si>
  <si>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</si>
  <si>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</si>
  <si>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</si>
  <si>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</si>
  <si>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</si>
  <si>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</si>
  <si>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</si>
  <si>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</si>
  <si>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</si>
  <si>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</si>
  <si>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</si>
  <si>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</si>
  <si>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</si>
  <si>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</si>
  <si>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(설문지 : FFQ 95문항 설문지, 사용자 : 윤오복, ID : H1900455)</t>
  </si>
  <si>
    <t>출력시각</t>
  </si>
  <si>
    <t>2020년 12월 24일 16:20:25</t>
  </si>
  <si>
    <t>H1900455</t>
  </si>
  <si>
    <t>윤오복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</si>
</sst>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35.817770000000003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8672"/>
        <c:axId val="257049064"/>
      </c:barChart>
      <c:catAx>
        <c:axId val="25704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064"/>
        <c:crosses val="autoZero"/>
        <c:auto val="1"/>
        <c:lblAlgn val="ctr"/>
        <c:lblOffset val="100"/>
        <c:noMultiLvlLbl val="0"/>
      </c:catAx>
      <c:valAx>
        <c:axId val="25704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1.4251322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0344"/>
        <c:axId val="498514656"/>
      </c:barChart>
      <c:catAx>
        <c:axId val="49851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4656"/>
        <c:crosses val="autoZero"/>
        <c:auto val="1"/>
        <c:lblAlgn val="ctr"/>
        <c:lblOffset val="100"/>
        <c:noMultiLvlLbl val="0"/>
      </c:catAx>
      <c:valAx>
        <c:axId val="4985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8.7671939999999999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048"/>
        <c:axId val="498665848"/>
      </c:barChart>
      <c:catAx>
        <c:axId val="4985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848"/>
        <c:crosses val="autoZero"/>
        <c:auto val="1"/>
        <c:lblAlgn val="ctr"/>
        <c:lblOffset val="100"/>
        <c:noMultiLvlLbl val="0"/>
      </c:catAx>
      <c:valAx>
        <c:axId val="4986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768.3818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7808"/>
        <c:axId val="498663888"/>
      </c:barChart>
      <c:catAx>
        <c:axId val="4986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3888"/>
        <c:crosses val="autoZero"/>
        <c:auto val="1"/>
        <c:lblAlgn val="ctr"/>
        <c:lblOffset val="100"/>
        <c:noMultiLvlLbl val="0"/>
      </c:catAx>
      <c:valAx>
        <c:axId val="49866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2475.4185000000002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6240"/>
        <c:axId val="498667024"/>
      </c:barChart>
      <c:catAx>
        <c:axId val="4986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7024"/>
        <c:crosses val="autoZero"/>
        <c:auto val="1"/>
        <c:lblAlgn val="ctr"/>
        <c:lblOffset val="100"/>
        <c:noMultiLvlLbl val="0"/>
      </c:catAx>
      <c:valAx>
        <c:axId val="498667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122.713066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768"/>
        <c:axId val="498668200"/>
      </c:barChart>
      <c:catAx>
        <c:axId val="49866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8200"/>
        <c:crosses val="autoZero"/>
        <c:auto val="1"/>
        <c:lblAlgn val="ctr"/>
        <c:lblOffset val="100"/>
        <c:noMultiLvlLbl val="0"/>
      </c:catAx>
      <c:valAx>
        <c:axId val="49866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87.167529999999999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4672"/>
        <c:axId val="498665064"/>
      </c:barChart>
      <c:catAx>
        <c:axId val="4986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064"/>
        <c:crosses val="autoZero"/>
        <c:auto val="1"/>
        <c:lblAlgn val="ctr"/>
        <c:lblOffset val="100"/>
        <c:noMultiLvlLbl val="0"/>
      </c:catAx>
      <c:valAx>
        <c:axId val="498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4.9918979999999999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8592"/>
        <c:axId val="498666632"/>
      </c:barChart>
      <c:catAx>
        <c:axId val="49866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6632"/>
        <c:crosses val="autoZero"/>
        <c:auto val="1"/>
        <c:lblAlgn val="ctr"/>
        <c:lblOffset val="100"/>
        <c:noMultiLvlLbl val="0"/>
      </c:catAx>
      <c:valAx>
        <c:axId val="498666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475.70886000000002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376"/>
        <c:axId val="498671336"/>
      </c:barChart>
      <c:catAx>
        <c:axId val="49866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1336"/>
        <c:crosses val="autoZero"/>
        <c:auto val="1"/>
        <c:lblAlgn val="ctr"/>
        <c:lblOffset val="100"/>
        <c:noMultiLvlLbl val="0"/>
      </c:catAx>
      <c:valAx>
        <c:axId val="498671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3.1348806E-2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8080"/>
        <c:axId val="499486904"/>
      </c:barChart>
      <c:catAx>
        <c:axId val="49948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6904"/>
        <c:crosses val="autoZero"/>
        <c:auto val="1"/>
        <c:lblAlgn val="ctr"/>
        <c:lblOffset val="100"/>
        <c:noMultiLvlLbl val="0"/>
      </c:catAx>
      <c:valAx>
        <c:axId val="4994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1.8774865999999999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688"/>
        <c:axId val="499493568"/>
      </c:barChart>
      <c:catAx>
        <c:axId val="4994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568"/>
        <c:crosses val="autoZero"/>
        <c:auto val="1"/>
        <c:lblAlgn val="ctr"/>
        <c:lblOffset val="100"/>
        <c:noMultiLvlLbl val="0"/>
      </c:catAx>
      <c:valAx>
        <c:axId val="49949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14.428623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7496"/>
        <c:axId val="257042400"/>
      </c:barChart>
      <c:catAx>
        <c:axId val="2570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400"/>
        <c:crosses val="autoZero"/>
        <c:auto val="1"/>
        <c:lblAlgn val="ctr"/>
        <c:lblOffset val="100"/>
        <c:noMultiLvlLbl val="0"/>
      </c:catAx>
      <c:valAx>
        <c:axId val="25704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80.904129999999995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296"/>
        <c:axId val="499488864"/>
      </c:barChart>
      <c:catAx>
        <c:axId val="4994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8864"/>
        <c:crosses val="autoZero"/>
        <c:auto val="1"/>
        <c:lblAlgn val="ctr"/>
        <c:lblOffset val="100"/>
        <c:noMultiLvlLbl val="0"/>
      </c:catAx>
      <c:valAx>
        <c:axId val="49948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39.901519999999998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9256"/>
        <c:axId val="499493960"/>
      </c:barChart>
      <c:catAx>
        <c:axId val="49948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960"/>
        <c:crosses val="autoZero"/>
        <c:auto val="1"/>
        <c:lblAlgn val="ctr"/>
        <c:lblOffset val="100"/>
        <c:noMultiLvlLbl val="0"/>
      </c:catAx>
      <c:valAx>
        <c:axId val="499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5.2149999999999999</c:v>
                </c:pt>
                <c:pt idx="1">
                  <c:v>12.092000000000001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490040"/>
        <c:axId val="499491608"/>
      </c:barChart>
      <c:catAx>
        <c:axId val="4994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1608"/>
        <c:crosses val="autoZero"/>
        <c:auto val="1"/>
        <c:lblAlgn val="ctr"/>
        <c:lblOffset val="100"/>
        <c:noMultiLvlLbl val="0"/>
      </c:catAx>
      <c:valAx>
        <c:axId val="4994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6.1158403999999997</c:v>
                </c:pt>
                <c:pt idx="1">
                  <c:v>5.9910493000000002</c:v>
                </c:pt>
                <c:pt idx="2">
                  <c:v>7.1082687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231.11554000000001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0824"/>
        <c:axId val="499492000"/>
      </c:barChart>
      <c:catAx>
        <c:axId val="49949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2000"/>
        <c:crosses val="autoZero"/>
        <c:auto val="1"/>
        <c:lblAlgn val="ctr"/>
        <c:lblOffset val="100"/>
        <c:noMultiLvlLbl val="0"/>
      </c:catAx>
      <c:valAx>
        <c:axId val="49949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12.805618000000001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3176"/>
        <c:axId val="510345736"/>
      </c:barChart>
      <c:catAx>
        <c:axId val="49949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736"/>
        <c:crosses val="autoZero"/>
        <c:auto val="1"/>
        <c:lblAlgn val="ctr"/>
        <c:lblOffset val="100"/>
        <c:noMultiLvlLbl val="0"/>
      </c:catAx>
      <c:valAx>
        <c:axId val="51034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79.38</c:v>
                </c:pt>
                <c:pt idx="1">
                  <c:v>7.9109999999999996</c:v>
                </c:pt>
                <c:pt idx="2">
                  <c:v>12.709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344952"/>
        <c:axId val="510341424"/>
      </c:barChart>
      <c:catAx>
        <c:axId val="51034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424"/>
        <c:crosses val="autoZero"/>
        <c:auto val="1"/>
        <c:lblAlgn val="ctr"/>
        <c:lblOffset val="100"/>
        <c:noMultiLvlLbl val="0"/>
      </c:catAx>
      <c:valAx>
        <c:axId val="5103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1224.672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2992"/>
        <c:axId val="510345344"/>
      </c:barChart>
      <c:catAx>
        <c:axId val="51034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344"/>
        <c:crosses val="autoZero"/>
        <c:auto val="1"/>
        <c:lblAlgn val="ctr"/>
        <c:lblOffset val="100"/>
        <c:noMultiLvlLbl val="0"/>
      </c:catAx>
      <c:valAx>
        <c:axId val="51034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133.51678000000001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6128"/>
        <c:axId val="510342600"/>
      </c:barChart>
      <c:catAx>
        <c:axId val="5103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2600"/>
        <c:crosses val="autoZero"/>
        <c:auto val="1"/>
        <c:lblAlgn val="ctr"/>
        <c:lblOffset val="100"/>
        <c:noMultiLvlLbl val="0"/>
      </c:catAx>
      <c:valAx>
        <c:axId val="510342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361.91230000000002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4560"/>
        <c:axId val="510344168"/>
      </c:barChart>
      <c:catAx>
        <c:axId val="5103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4168"/>
        <c:crosses val="autoZero"/>
        <c:auto val="1"/>
        <c:lblAlgn val="ctr"/>
        <c:lblOffset val="100"/>
        <c:noMultiLvlLbl val="0"/>
      </c:catAx>
      <c:valAx>
        <c:axId val="51034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1.8613594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2792"/>
        <c:axId val="257049456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456"/>
        <c:crosses val="autoZero"/>
        <c:auto val="1"/>
        <c:lblAlgn val="ctr"/>
        <c:lblOffset val="100"/>
        <c:noMultiLvlLbl val="0"/>
      </c:catAx>
      <c:valAx>
        <c:axId val="25704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2421.4326000000001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3776"/>
        <c:axId val="510346912"/>
      </c:barChart>
      <c:catAx>
        <c:axId val="5103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6912"/>
        <c:crosses val="autoZero"/>
        <c:auto val="1"/>
        <c:lblAlgn val="ctr"/>
        <c:lblOffset val="100"/>
        <c:noMultiLvlLbl val="0"/>
      </c:catAx>
      <c:valAx>
        <c:axId val="51034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7.9404792999999998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1816"/>
        <c:axId val="510341032"/>
      </c:barChart>
      <c:catAx>
        <c:axId val="5103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032"/>
        <c:crosses val="autoZero"/>
        <c:auto val="1"/>
        <c:lblAlgn val="ctr"/>
        <c:lblOffset val="100"/>
        <c:noMultiLvlLbl val="0"/>
      </c:catAx>
      <c:valAx>
        <c:axId val="51034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0.85508329999999999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60584"/>
        <c:axId val="510863328"/>
      </c:barChart>
      <c:catAx>
        <c:axId val="5108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63328"/>
        <c:crosses val="autoZero"/>
        <c:auto val="1"/>
        <c:lblAlgn val="ctr"/>
        <c:lblOffset val="100"/>
        <c:noMultiLvlLbl val="0"/>
      </c:catAx>
      <c:valAx>
        <c:axId val="5108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89.996480000000005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7232"/>
        <c:axId val="211385272"/>
      </c:barChart>
      <c:catAx>
        <c:axId val="2113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5272"/>
        <c:crosses val="autoZero"/>
        <c:auto val="1"/>
        <c:lblAlgn val="ctr"/>
        <c:lblOffset val="100"/>
        <c:noMultiLvlLbl val="0"/>
      </c:catAx>
      <c:valAx>
        <c:axId val="21138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0.80403124999999998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304"/>
        <c:axId val="498509952"/>
      </c:barChart>
      <c:catAx>
        <c:axId val="49851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09952"/>
        <c:crosses val="autoZero"/>
        <c:auto val="1"/>
        <c:lblAlgn val="ctr"/>
        <c:lblOffset val="100"/>
        <c:noMultiLvlLbl val="0"/>
      </c:catAx>
      <c:valAx>
        <c:axId val="49850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12.059340499999999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440"/>
        <c:axId val="498511128"/>
      </c:barChart>
      <c:catAx>
        <c:axId val="4985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1128"/>
        <c:crosses val="autoZero"/>
        <c:auto val="1"/>
        <c:lblAlgn val="ctr"/>
        <c:lblOffset val="100"/>
        <c:noMultiLvlLbl val="0"/>
      </c:catAx>
      <c:valAx>
        <c:axId val="49851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0.85508329999999999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09560"/>
        <c:axId val="498515832"/>
      </c:barChart>
      <c:catAx>
        <c:axId val="49850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5832"/>
        <c:crosses val="autoZero"/>
        <c:auto val="1"/>
        <c:lblAlgn val="ctr"/>
        <c:lblOffset val="100"/>
        <c:noMultiLvlLbl val="0"/>
      </c:catAx>
      <c:valAx>
        <c:axId val="49851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0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248.35785999999999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696"/>
        <c:axId val="498513088"/>
      </c:barChart>
      <c:catAx>
        <c:axId val="4985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3088"/>
        <c:crosses val="autoZero"/>
        <c:auto val="1"/>
        <c:lblAlgn val="ctr"/>
        <c:lblOffset val="100"/>
        <c:noMultiLvlLbl val="0"/>
      </c:catAx>
      <c:valAx>
        <c:axId val="49851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5.5300303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3872"/>
        <c:axId val="498517008"/>
      </c:barChart>
      <c:catAx>
        <c:axId val="4985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7008"/>
        <c:crosses val="autoZero"/>
        <c:auto val="1"/>
        <c:lblAlgn val="ctr"/>
        <c:lblOffset val="100"/>
        <c:noMultiLvlLbl val="0"/>
      </c:catAx>
      <c:valAx>
        <c:axId val="49851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윤오복, ID : H1900455)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16:20:25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1224.672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35.817770000000003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14.428623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79.38</v>
      </c>
      <c r="G8" s="59">
        <f>'DRIs DATA 입력'!G8</f>
        <v>7.9109999999999996</v>
      </c>
      <c r="H8" s="59">
        <f>'DRIs DATA 입력'!H8</f>
        <v>12.709</v>
      </c>
      <c r="I8" s="46"/>
      <c r="J8" s="59" t="s">
        <v>216</v>
      </c>
      <c r="K8" s="59">
        <f>'DRIs DATA 입력'!K8</f>
        <v>5.2149999999999999</v>
      </c>
      <c r="L8" s="59">
        <f>'DRIs DATA 입력'!L8</f>
        <v>12.092000000000001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231.11554000000001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12.805618000000001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1.8613594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89.996480000000005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133.51678000000001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0.90652429999999995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0.80403124999999998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12.059340499999999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0.85508329999999999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248.35785999999999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5.5300303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1.4251322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8.7671939999999999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361.91230000000002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768.3818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2421.4326000000001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2475.4185000000002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122.713066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87.167529999999999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7.9404792999999998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4.9918979999999999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475.70886000000002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3.1348806E-2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1.8774865999999999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80.904129999999995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39.901519999999998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27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7"/>
    </row>
    <row r="4" spans="1:27">
      <c r="A4" s="66" t="s">
        <v>56</v>
      </c>
      <c r="B4" s="66"/>
      <c r="C4" s="66"/>
      <c r="D4" s="157"/>
      <c r="E4" s="63" t="s">
        <v>198</v>
      </c>
      <c r="F4" s="64"/>
      <c r="G4" s="64"/>
      <c r="H4" s="65"/>
      <c r="I4" s="157"/>
      <c r="J4" s="63" t="s">
        <v>199</v>
      </c>
      <c r="K4" s="64"/>
      <c r="L4" s="65"/>
      <c r="M4" s="157"/>
      <c r="N4" s="66" t="s">
        <v>200</v>
      </c>
      <c r="O4" s="66"/>
      <c r="P4" s="66"/>
      <c r="Q4" s="66"/>
      <c r="R4" s="66"/>
      <c r="S4" s="66"/>
      <c r="T4" s="157"/>
      <c r="U4" s="66" t="s">
        <v>201</v>
      </c>
      <c r="V4" s="66"/>
      <c r="W4" s="66"/>
      <c r="X4" s="66"/>
      <c r="Y4" s="66"/>
      <c r="Z4" s="66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1800</v>
      </c>
      <c r="C6" s="159">
        <v>1224.672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35.817770000000003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14.428623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79.38</v>
      </c>
      <c r="G8" s="159">
        <v>7.9109999999999996</v>
      </c>
      <c r="H8" s="159">
        <v>12.709</v>
      </c>
      <c r="I8" s="157"/>
      <c r="J8" s="159" t="s">
        <v>216</v>
      </c>
      <c r="K8" s="159">
        <v>5.2149999999999999</v>
      </c>
      <c r="L8" s="159">
        <v>12.092000000000001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6" t="s">
        <v>218</v>
      </c>
      <c r="B14" s="66"/>
      <c r="C14" s="66"/>
      <c r="D14" s="66"/>
      <c r="E14" s="66"/>
      <c r="F14" s="66"/>
      <c r="G14" s="157"/>
      <c r="H14" s="66" t="s">
        <v>219</v>
      </c>
      <c r="I14" s="66"/>
      <c r="J14" s="66"/>
      <c r="K14" s="66"/>
      <c r="L14" s="66"/>
      <c r="M14" s="66"/>
      <c r="N14" s="157"/>
      <c r="O14" s="66" t="s">
        <v>220</v>
      </c>
      <c r="P14" s="66"/>
      <c r="Q14" s="66"/>
      <c r="R14" s="66"/>
      <c r="S14" s="66"/>
      <c r="T14" s="66"/>
      <c r="U14" s="157"/>
      <c r="V14" s="66" t="s">
        <v>221</v>
      </c>
      <c r="W14" s="66"/>
      <c r="X14" s="66"/>
      <c r="Y14" s="66"/>
      <c r="Z14" s="66"/>
      <c r="AA14" s="66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231.11554000000001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12.805618000000001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1.8613594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89.996480000000005</v>
      </c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7"/>
      <c r="H24" s="66" t="s">
        <v>225</v>
      </c>
      <c r="I24" s="66"/>
      <c r="J24" s="66"/>
      <c r="K24" s="66"/>
      <c r="L24" s="66"/>
      <c r="M24" s="66"/>
      <c r="N24" s="157"/>
      <c r="O24" s="66" t="s">
        <v>226</v>
      </c>
      <c r="P24" s="66"/>
      <c r="Q24" s="66"/>
      <c r="R24" s="66"/>
      <c r="S24" s="66"/>
      <c r="T24" s="66"/>
      <c r="U24" s="157"/>
      <c r="V24" s="66" t="s">
        <v>227</v>
      </c>
      <c r="W24" s="66"/>
      <c r="X24" s="66"/>
      <c r="Y24" s="66"/>
      <c r="Z24" s="66"/>
      <c r="AA24" s="66"/>
      <c r="AB24" s="157"/>
      <c r="AC24" s="66" t="s">
        <v>228</v>
      </c>
      <c r="AD24" s="66"/>
      <c r="AE24" s="66"/>
      <c r="AF24" s="66"/>
      <c r="AG24" s="66"/>
      <c r="AH24" s="66"/>
      <c r="AI24" s="157"/>
      <c r="AJ24" s="66" t="s">
        <v>229</v>
      </c>
      <c r="AK24" s="66"/>
      <c r="AL24" s="66"/>
      <c r="AM24" s="66"/>
      <c r="AN24" s="66"/>
      <c r="AO24" s="66"/>
      <c r="AP24" s="157"/>
      <c r="AQ24" s="66" t="s">
        <v>230</v>
      </c>
      <c r="AR24" s="66"/>
      <c r="AS24" s="66"/>
      <c r="AT24" s="66"/>
      <c r="AU24" s="66"/>
      <c r="AV24" s="66"/>
      <c r="AW24" s="157"/>
      <c r="AX24" s="66" t="s">
        <v>231</v>
      </c>
      <c r="AY24" s="66"/>
      <c r="AZ24" s="66"/>
      <c r="BA24" s="66"/>
      <c r="BB24" s="66"/>
      <c r="BC24" s="66"/>
      <c r="BD24" s="157"/>
      <c r="BE24" s="66" t="s">
        <v>232</v>
      </c>
      <c r="BF24" s="66"/>
      <c r="BG24" s="66"/>
      <c r="BH24" s="66"/>
      <c r="BI24" s="66"/>
      <c r="BJ24" s="66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133.51678000000001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0.90652429999999995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0.80403124999999998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12.059340499999999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0.85508329999999999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248.35785999999999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5.5300303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1.4251322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8.7671939999999999</v>
      </c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7"/>
      <c r="H34" s="66" t="s">
        <v>236</v>
      </c>
      <c r="I34" s="66"/>
      <c r="J34" s="66"/>
      <c r="K34" s="66"/>
      <c r="L34" s="66"/>
      <c r="M34" s="66"/>
      <c r="N34" s="157"/>
      <c r="O34" s="66" t="s">
        <v>237</v>
      </c>
      <c r="P34" s="66"/>
      <c r="Q34" s="66"/>
      <c r="R34" s="66"/>
      <c r="S34" s="66"/>
      <c r="T34" s="66"/>
      <c r="U34" s="157"/>
      <c r="V34" s="66" t="s">
        <v>238</v>
      </c>
      <c r="W34" s="66"/>
      <c r="X34" s="66"/>
      <c r="Y34" s="66"/>
      <c r="Z34" s="66"/>
      <c r="AA34" s="66"/>
      <c r="AB34" s="157"/>
      <c r="AC34" s="66" t="s">
        <v>239</v>
      </c>
      <c r="AD34" s="66"/>
      <c r="AE34" s="66"/>
      <c r="AF34" s="66"/>
      <c r="AG34" s="66"/>
      <c r="AH34" s="66"/>
      <c r="AI34" s="157"/>
      <c r="AJ34" s="66" t="s">
        <v>240</v>
      </c>
      <c r="AK34" s="66"/>
      <c r="AL34" s="66"/>
      <c r="AM34" s="66"/>
      <c r="AN34" s="66"/>
      <c r="AO34" s="66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361.91230000000002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768.3818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2421.4326000000001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2475.4185000000002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122.713066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87.167529999999999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7"/>
      <c r="H44" s="66" t="s">
        <v>243</v>
      </c>
      <c r="I44" s="66"/>
      <c r="J44" s="66"/>
      <c r="K44" s="66"/>
      <c r="L44" s="66"/>
      <c r="M44" s="66"/>
      <c r="N44" s="157"/>
      <c r="O44" s="66" t="s">
        <v>244</v>
      </c>
      <c r="P44" s="66"/>
      <c r="Q44" s="66"/>
      <c r="R44" s="66"/>
      <c r="S44" s="66"/>
      <c r="T44" s="66"/>
      <c r="U44" s="157"/>
      <c r="V44" s="66" t="s">
        <v>245</v>
      </c>
      <c r="W44" s="66"/>
      <c r="X44" s="66"/>
      <c r="Y44" s="66"/>
      <c r="Z44" s="66"/>
      <c r="AA44" s="66"/>
      <c r="AB44" s="157"/>
      <c r="AC44" s="66" t="s">
        <v>246</v>
      </c>
      <c r="AD44" s="66"/>
      <c r="AE44" s="66"/>
      <c r="AF44" s="66"/>
      <c r="AG44" s="66"/>
      <c r="AH44" s="66"/>
      <c r="AI44" s="157"/>
      <c r="AJ44" s="66" t="s">
        <v>247</v>
      </c>
      <c r="AK44" s="66"/>
      <c r="AL44" s="66"/>
      <c r="AM44" s="66"/>
      <c r="AN44" s="66"/>
      <c r="AO44" s="66"/>
      <c r="AP44" s="157"/>
      <c r="AQ44" s="66" t="s">
        <v>248</v>
      </c>
      <c r="AR44" s="66"/>
      <c r="AS44" s="66"/>
      <c r="AT44" s="66"/>
      <c r="AU44" s="66"/>
      <c r="AV44" s="66"/>
      <c r="AW44" s="157"/>
      <c r="AX44" s="66" t="s">
        <v>249</v>
      </c>
      <c r="AY44" s="66"/>
      <c r="AZ44" s="66"/>
      <c r="BA44" s="66"/>
      <c r="BB44" s="66"/>
      <c r="BC44" s="66"/>
      <c r="BD44" s="157"/>
      <c r="BE44" s="66" t="s">
        <v>250</v>
      </c>
      <c r="BF44" s="66"/>
      <c r="BG44" s="66"/>
      <c r="BH44" s="66"/>
      <c r="BI44" s="66"/>
      <c r="BJ44" s="66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7.9404792999999998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4.9918979999999999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475.70886000000002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3.1348806E-2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1.8774865999999999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80.904129999999995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39.901519999999998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E4:H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56</v>
      </c>
      <c r="E2" s="156">
        <v>1224.672</v>
      </c>
      <c r="F2" s="156">
        <v>223.71465000000001</v>
      </c>
      <c r="G2" s="156">
        <v>22.294968000000001</v>
      </c>
      <c r="H2" s="156">
        <v>12.886654999999999</v>
      </c>
      <c r="I2" s="156">
        <v>9.4083140000000007</v>
      </c>
      <c r="J2" s="156">
        <v>35.817770000000003</v>
      </c>
      <c r="K2" s="156">
        <v>20.18244</v>
      </c>
      <c r="L2" s="156">
        <v>15.635325999999999</v>
      </c>
      <c r="M2" s="156">
        <v>14.428623</v>
      </c>
      <c r="N2" s="156">
        <v>1.9252038</v>
      </c>
      <c r="O2" s="156">
        <v>8.8653554999999997</v>
      </c>
      <c r="P2" s="156">
        <v>724.96906000000001</v>
      </c>
      <c r="Q2" s="156">
        <v>14.246858</v>
      </c>
      <c r="R2" s="156">
        <v>231.11554000000001</v>
      </c>
      <c r="S2" s="156">
        <v>57.403132999999997</v>
      </c>
      <c r="T2" s="156">
        <v>2084.5482999999999</v>
      </c>
      <c r="U2" s="156">
        <v>1.8613594</v>
      </c>
      <c r="V2" s="156">
        <v>12.805618000000001</v>
      </c>
      <c r="W2" s="156">
        <v>89.996480000000005</v>
      </c>
      <c r="X2" s="156">
        <v>133.51678000000001</v>
      </c>
      <c r="Y2" s="156">
        <v>0.90652429999999995</v>
      </c>
      <c r="Z2" s="156">
        <v>0.80403124999999998</v>
      </c>
      <c r="AA2" s="156">
        <v>12.059340499999999</v>
      </c>
      <c r="AB2" s="156">
        <v>0.85508329999999999</v>
      </c>
      <c r="AC2" s="156">
        <v>248.35785999999999</v>
      </c>
      <c r="AD2" s="156">
        <v>5.5300303</v>
      </c>
      <c r="AE2" s="156">
        <v>1.4251322</v>
      </c>
      <c r="AF2" s="156">
        <v>8.7671939999999999</v>
      </c>
      <c r="AG2" s="156">
        <v>361.91230000000002</v>
      </c>
      <c r="AH2" s="156">
        <v>183.85162</v>
      </c>
      <c r="AI2" s="156">
        <v>178.06066999999999</v>
      </c>
      <c r="AJ2" s="156">
        <v>768.3818</v>
      </c>
      <c r="AK2" s="156">
        <v>2421.4326000000001</v>
      </c>
      <c r="AL2" s="156">
        <v>122.713066</v>
      </c>
      <c r="AM2" s="156">
        <v>2475.4185000000002</v>
      </c>
      <c r="AN2" s="156">
        <v>87.167529999999999</v>
      </c>
      <c r="AO2" s="156">
        <v>7.9404792999999998</v>
      </c>
      <c r="AP2" s="156">
        <v>6.00345</v>
      </c>
      <c r="AQ2" s="156">
        <v>1.9370293999999999</v>
      </c>
      <c r="AR2" s="156">
        <v>4.9918979999999999</v>
      </c>
      <c r="AS2" s="156">
        <v>475.70886000000002</v>
      </c>
      <c r="AT2" s="156">
        <v>3.1348806E-2</v>
      </c>
      <c r="AU2" s="156">
        <v>1.8774865999999999</v>
      </c>
      <c r="AV2" s="156">
        <v>80.904129999999995</v>
      </c>
      <c r="AW2" s="156">
        <v>39.901519999999998</v>
      </c>
      <c r="AX2" s="156">
        <v>2.7811045E-2</v>
      </c>
      <c r="AY2" s="156">
        <v>0.43739027000000003</v>
      </c>
      <c r="AZ2" s="156">
        <v>142.15996999999999</v>
      </c>
      <c r="BA2" s="156">
        <v>19.267472999999999</v>
      </c>
      <c r="BB2" s="156">
        <v>6.1158403999999997</v>
      </c>
      <c r="BC2" s="156">
        <v>5.9910493000000002</v>
      </c>
      <c r="BD2" s="156">
        <v>7.1082687</v>
      </c>
      <c r="BE2" s="156">
        <v>0.52308399999999999</v>
      </c>
      <c r="BF2" s="156">
        <v>2.8568965999999998</v>
      </c>
      <c r="BG2" s="156">
        <v>1.3877448000000001E-3</v>
      </c>
      <c r="BH2" s="156">
        <v>2.2243282E-2</v>
      </c>
      <c r="BI2" s="156">
        <v>1.8665616999999999E-2</v>
      </c>
      <c r="BJ2" s="156">
        <v>7.5945159999999998E-2</v>
      </c>
      <c r="BK2" s="156">
        <v>1.0674960000000001E-4</v>
      </c>
      <c r="BL2" s="156">
        <v>0.29097982999999999</v>
      </c>
      <c r="BM2" s="156">
        <v>1.9346565</v>
      </c>
      <c r="BN2" s="156">
        <v>0.56288559999999999</v>
      </c>
      <c r="BO2" s="156">
        <v>29.656704000000001</v>
      </c>
      <c r="BP2" s="156">
        <v>4.8079510000000001</v>
      </c>
      <c r="BQ2" s="156">
        <v>9.9538879999999992</v>
      </c>
      <c r="BR2" s="156">
        <v>37.146267000000002</v>
      </c>
      <c r="BS2" s="156">
        <v>15.948347999999999</v>
      </c>
      <c r="BT2" s="156">
        <v>6.2948890000000004</v>
      </c>
      <c r="BU2" s="156">
        <v>5.8805565999999997E-2</v>
      </c>
      <c r="BV2" s="156">
        <v>1.7297849000000001E-2</v>
      </c>
      <c r="BW2" s="156">
        <v>0.43512335000000002</v>
      </c>
      <c r="BX2" s="156">
        <v>0.59757830000000001</v>
      </c>
      <c r="BY2" s="156">
        <v>7.020825E-2</v>
      </c>
      <c r="BZ2" s="156">
        <v>1.3430396000000001E-3</v>
      </c>
      <c r="CA2" s="156">
        <v>0.38320816000000002</v>
      </c>
      <c r="CB2" s="156">
        <v>6.0651860000000002E-3</v>
      </c>
      <c r="CC2" s="156">
        <v>5.1580279999999999E-2</v>
      </c>
      <c r="CD2" s="156">
        <v>0.37636438</v>
      </c>
      <c r="CE2" s="156">
        <v>6.9613759999999997E-2</v>
      </c>
      <c r="CF2" s="156">
        <v>0.11729489</v>
      </c>
      <c r="CG2" s="156">
        <v>4.9500000000000003E-7</v>
      </c>
      <c r="CH2" s="156">
        <v>1.1678848E-2</v>
      </c>
      <c r="CI2" s="156">
        <v>1.2664964999999999E-3</v>
      </c>
      <c r="CJ2" s="156">
        <v>0.76627593999999999</v>
      </c>
      <c r="CK2" s="156">
        <v>1.8342877E-2</v>
      </c>
      <c r="CL2" s="156">
        <v>0.58283054999999995</v>
      </c>
      <c r="CM2" s="156">
        <v>1.7114552999999999</v>
      </c>
      <c r="CN2" s="156">
        <v>1192.6022</v>
      </c>
      <c r="CO2" s="156">
        <v>2120.2507000000001</v>
      </c>
      <c r="CP2" s="156">
        <v>1281.8871999999999</v>
      </c>
      <c r="CQ2" s="156">
        <v>461.71755999999999</v>
      </c>
      <c r="CR2" s="156">
        <v>223.50877</v>
      </c>
      <c r="CS2" s="156">
        <v>210.33775</v>
      </c>
      <c r="CT2" s="156">
        <v>1198.4944</v>
      </c>
      <c r="CU2" s="156">
        <v>774.04499999999996</v>
      </c>
      <c r="CV2" s="156">
        <v>664.61255000000006</v>
      </c>
      <c r="CW2" s="156">
        <v>876.40575999999999</v>
      </c>
      <c r="CX2" s="156">
        <v>252.57933</v>
      </c>
      <c r="CY2" s="156">
        <v>1473.8988999999999</v>
      </c>
      <c r="CZ2" s="156">
        <v>801.12683000000004</v>
      </c>
      <c r="DA2" s="156">
        <v>1861.6505999999999</v>
      </c>
      <c r="DB2" s="156">
        <v>1618.3514</v>
      </c>
      <c r="DC2" s="156">
        <v>2583.2024000000001</v>
      </c>
      <c r="DD2" s="156">
        <v>4550.1313</v>
      </c>
      <c r="DE2" s="156">
        <v>878.34209999999996</v>
      </c>
      <c r="DF2" s="156">
        <v>2060.2246</v>
      </c>
      <c r="DG2" s="156">
        <v>1047.1002000000001</v>
      </c>
      <c r="DH2" s="156">
        <v>48.906669999999998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19.267472999999999</v>
      </c>
      <c r="B6">
        <f>BB2</f>
        <v>6.1158403999999997</v>
      </c>
      <c r="C6">
        <f>BC2</f>
        <v>5.9910493000000002</v>
      </c>
      <c r="D6">
        <f>BD2</f>
        <v>7.1082687</v>
      </c>
    </row>
    <row r="7" spans="1:11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3" sqref="H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23545</v>
      </c>
      <c r="C2" s="56">
        <f ca="1">YEAR(TODAY())-YEAR(B2)+IF(TODAY()&gt;=DATE(YEAR(TODAY()),MONTH(B2),DAY(B2)),0,-1)</f>
        <v>56</v>
      </c>
      <c r="E2" s="52">
        <v>161.30000000000001</v>
      </c>
      <c r="F2" s="53" t="s">
        <v>39</v>
      </c>
      <c r="G2" s="52">
        <v>55.8</v>
      </c>
      <c r="H2" s="51" t="s">
        <v>41</v>
      </c>
      <c r="I2" s="69">
        <f>ROUND(G3/E3^2,1)</f>
        <v>21.4</v>
      </c>
    </row>
    <row r="3" spans="1:9">
      <c r="E3" s="51">
        <f>E2/100</f>
        <v>1.6130000000000002</v>
      </c>
      <c r="F3" s="51" t="s">
        <v>40</v>
      </c>
      <c r="G3" s="51">
        <f>G2</f>
        <v>55.8</v>
      </c>
      <c r="H3" s="51" t="s">
        <v>41</v>
      </c>
      <c r="I3" s="69"/>
    </row>
    <row r="4" spans="1:9">
      <c r="A4" t="s">
        <v>273</v>
      </c>
    </row>
    <row r="5" spans="1:9">
      <c r="B5" s="62">
        <v>44125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윤오복, ID : H1900455)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16:20:25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44125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161.30000000000001</v>
      </c>
      <c r="L12" s="126"/>
      <c r="M12" s="119">
        <f>'개인정보 및 신체계측 입력'!G2</f>
        <v>55.8</v>
      </c>
      <c r="N12" s="120"/>
      <c r="O12" s="115" t="s">
        <v>271</v>
      </c>
      <c r="P12" s="109"/>
      <c r="Q12" s="112">
        <f>'개인정보 및 신체계측 입력'!I2</f>
        <v>21.4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윤오복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79.38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7.9109999999999996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12.709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12.1</v>
      </c>
      <c r="L72" s="36" t="s">
        <v>53</v>
      </c>
      <c r="M72" s="36">
        <f>ROUND('DRIs DATA'!K8,1)</f>
        <v>5.2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30.82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106.71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133.52000000000001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57.01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45.24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161.43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79.400000000000006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2021-01-04T07:21:58Z</dcterms:modified>
</cp:coreProperties>
</file>