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<sst xmlns="http://schemas.openxmlformats.org/spreadsheetml/2006/main" count="692" uniqueCount="283">
  <si>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</si>
  <si>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</si>
  <si>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</si>
  <si>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</si>
  <si>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</si>
  <si>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</si>
  <si>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</si>
  <si>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</si>
  <si>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</si>
  <si>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</si>
  <si>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</si>
  <si>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</si>
  <si>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</si>
  <si>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</si>
  <si>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</si>
  <si>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</si>
  <si>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</si>
  <si>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</si>
  <si>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</si>
  <si>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</si>
  <si>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</si>
  <si>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</si>
  <si>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</si>
  <si>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</si>
  <si>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</si>
  <si>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</si>
  <si>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</si>
  <si>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</si>
  <si>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</si>
  <si>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</si>
  <si>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</si>
  <si>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</si>
  <si>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</si>
  <si>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</si>
  <si>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</si>
  <si>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</si>
  <si>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</si>
  <si>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</si>
  <si>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</si>
  <si>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</si>
  <si>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</si>
  <si>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</si>
  <si>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</si>
  <si>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</si>
  <si>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</si>
  <si>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</si>
  <si>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</si>
  <si>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</si>
  <si>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</si>
  <si>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</si>
  <si>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</si>
  <si>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</si>
  <si>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</si>
  <si>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</si>
  <si>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</si>
  <si>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</si>
  <si>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</si>
  <si>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</si>
  <si>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</si>
  <si>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</si>
  <si>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</si>
  <si>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</si>
  <si>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</si>
  <si>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</si>
  <si>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</si>
  <si>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</si>
  <si>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</si>
  <si>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</si>
  <si>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</si>
  <si>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</si>
  <si>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</si>
  <si>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</si>
  <si>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</si>
  <si>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</si>
  <si>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</si>
  <si>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</si>
  <si>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</si>
  <si>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</si>
  <si>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</si>
  <si>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</si>
  <si>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</si>
  <si>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</si>
  <si>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</si>
  <si>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</si>
  <si>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</si>
  <si>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</si>
  <si>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</si>
  <si>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</si>
  <si>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</si>
  <si>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</si>
  <si>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</si>
  <si>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</si>
  <si>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</si>
  <si>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</si>
  <si>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</si>
  <si>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</si>
  <si>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</si>
  <si>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</si>
  <si>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</si>
  <si>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</si>
  <si>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</si>
  <si>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</si>
  <si>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</si>
  <si>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</si>
  <si>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</si>
  <si>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</si>
  <si>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</si>
  <si>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</si>
  <si>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</si>
  <si>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</si>
  <si>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</si>
  <si>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</si>
  <si>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</si>
  <si>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</si>
  <si>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</si>
  <si>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</si>
  <si>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</si>
  <si>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</si>
  <si>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</si>
  <si>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</si>
  <si>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</si>
  <si>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</si>
  <si>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</si>
  <si>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</si>
  <si>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</si>
  <si>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</si>
  <si>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</si>
  <si>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</si>
  <si>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</si>
  <si>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</si>
  <si>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</si>
  <si>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</si>
  <si>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</si>
  <si>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</si>
  <si>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</si>
  <si>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</si>
  <si>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</si>
  <si>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</si>
  <si>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</si>
  <si>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</si>
  <si>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</si>
  <si>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</si>
  <si>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</si>
  <si>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</si>
  <si>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</si>
  <si>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</si>
  <si>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</si>
  <si>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</si>
  <si>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</si>
  <si>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</si>
  <si>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</si>
  <si>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</si>
  <si>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</si>
  <si>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</si>
  <si>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</si>
  <si>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</si>
  <si>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</si>
  <si>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</si>
  <si>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</si>
  <si>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</si>
  <si>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</si>
  <si>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</si>
  <si>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</si>
  <si>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</si>
  <si>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</si>
  <si>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</si>
  <si>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</si>
  <si>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</si>
  <si>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</si>
  <si>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</si>
  <si>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</si>
  <si>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</si>
  <si>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</si>
  <si>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</si>
  <si>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</si>
  <si>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</si>
  <si>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</si>
  <si>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</si>
  <si>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</si>
  <si>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</si>
  <si>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</si>
  <si>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</si>
  <si>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</si>
  <si>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</si>
  <si>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</si>
  <si>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</si>
  <si>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</si>
  <si>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</si>
  <si>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</si>
  <si>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</si>
  <si>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</si>
  <si>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</si>
  <si>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</si>
  <si>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</si>
  <si>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</si>
  <si>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</si>
  <si>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</si>
  <si>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</si>
  <si>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</si>
  <si>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</si>
  <si>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</si>
  <si>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</si>
  <si>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</si>
  <si>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</si>
  <si>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</si>
  <si>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</si>
  <si>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</si>
  <si>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</si>
  <si>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</si>
  <si>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</si>
  <si>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</si>
  <si>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</si>
  <si>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</si>
  <si>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</si>
  <si>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</si>
  <si>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</si>
  <si>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</si>
  <si>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</si>
  <si>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</si>
  <si>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</si>
  <si>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</si>
  <si>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</si>
  <si>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</si>
  <si>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</si>
  <si>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</si>
  <si>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</si>
  <si>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</si>
  <si>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</si>
  <si>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</si>
  <si>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</si>
  <si>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</si>
  <si>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</si>
  <si>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</si>
  <si>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</si>
  <si>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</si>
  <si>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</si>
  <si>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</si>
  <si>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</si>
  <si>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</si>
  <si>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</si>
  <si>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</si>
  <si>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</si>
  <si>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</si>
  <si>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</si>
  <si>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</si>
  <si>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</si>
  <si>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</si>
  <si>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</si>
  <si>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</si>
  <si>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</si>
  <si>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</si>
  <si>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</si>
  <si>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</si>
  <si>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</si>
  <si>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</si>
  <si>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</si>
  <si>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</si>
  <si>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</si>
  <si>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</si>
  <si>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</si>
  <si>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</si>
  <si>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</si>
  <si>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</si>
  <si>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</si>
  <si>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</si>
  <si>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</si>
  <si>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</si>
  <si>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</si>
  <si>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</si>
  <si>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</si>
  <si>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</si>
  <si>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</si>
  <si>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</si>
  <si>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</si>
  <si>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</si>
  <si>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</si>
  <si>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F</t>
  </si>
  <si>
    <t>정보</t>
  </si>
  <si>
    <t>출력시각</t>
  </si>
  <si>
    <t>(설문지 : FFQ 95문항 설문지, 사용자 : 황은영, ID : H1900457)</t>
  </si>
  <si>
    <t>2020년 12월 24일 16:23:54</t>
  </si>
  <si>
    <t>H1900457</t>
  </si>
  <si>
    <t>황은영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</si>
</sst>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90.65419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8672"/>
        <c:axId val="257049064"/>
      </c:barChart>
      <c:catAx>
        <c:axId val="25704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9064"/>
        <c:crosses val="autoZero"/>
        <c:auto val="1"/>
        <c:lblAlgn val="ctr"/>
        <c:lblOffset val="100"/>
        <c:noMultiLvlLbl val="0"/>
      </c:catAx>
      <c:valAx>
        <c:axId val="25704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6.4737166999999998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0344"/>
        <c:axId val="498514656"/>
      </c:barChart>
      <c:catAx>
        <c:axId val="49851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4656"/>
        <c:crosses val="autoZero"/>
        <c:auto val="1"/>
        <c:lblAlgn val="ctr"/>
        <c:lblOffset val="100"/>
        <c:noMultiLvlLbl val="0"/>
      </c:catAx>
      <c:valAx>
        <c:axId val="49851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9.5564549999999997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5048"/>
        <c:axId val="498665848"/>
      </c:barChart>
      <c:catAx>
        <c:axId val="4985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5848"/>
        <c:crosses val="autoZero"/>
        <c:auto val="1"/>
        <c:lblAlgn val="ctr"/>
        <c:lblOffset val="100"/>
        <c:noMultiLvlLbl val="0"/>
      </c:catAx>
      <c:valAx>
        <c:axId val="49866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1578.0807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7808"/>
        <c:axId val="498663888"/>
      </c:barChart>
      <c:catAx>
        <c:axId val="49866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3888"/>
        <c:crosses val="autoZero"/>
        <c:auto val="1"/>
        <c:lblAlgn val="ctr"/>
        <c:lblOffset val="100"/>
        <c:noMultiLvlLbl val="0"/>
      </c:catAx>
      <c:valAx>
        <c:axId val="49866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4161.5625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6240"/>
        <c:axId val="498667024"/>
      </c:barChart>
      <c:catAx>
        <c:axId val="49866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7024"/>
        <c:crosses val="autoZero"/>
        <c:auto val="1"/>
        <c:lblAlgn val="ctr"/>
        <c:lblOffset val="100"/>
        <c:noMultiLvlLbl val="0"/>
      </c:catAx>
      <c:valAx>
        <c:axId val="498667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176.81469999999999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9768"/>
        <c:axId val="498668200"/>
      </c:barChart>
      <c:catAx>
        <c:axId val="49866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8200"/>
        <c:crosses val="autoZero"/>
        <c:auto val="1"/>
        <c:lblAlgn val="ctr"/>
        <c:lblOffset val="100"/>
        <c:noMultiLvlLbl val="0"/>
      </c:catAx>
      <c:valAx>
        <c:axId val="49866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134.62074000000001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4672"/>
        <c:axId val="498665064"/>
      </c:barChart>
      <c:catAx>
        <c:axId val="49866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5064"/>
        <c:crosses val="autoZero"/>
        <c:auto val="1"/>
        <c:lblAlgn val="ctr"/>
        <c:lblOffset val="100"/>
        <c:noMultiLvlLbl val="0"/>
      </c:catAx>
      <c:valAx>
        <c:axId val="49866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12.159575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8592"/>
        <c:axId val="498666632"/>
      </c:barChart>
      <c:catAx>
        <c:axId val="49866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6632"/>
        <c:crosses val="autoZero"/>
        <c:auto val="1"/>
        <c:lblAlgn val="ctr"/>
        <c:lblOffset val="100"/>
        <c:noMultiLvlLbl val="0"/>
      </c:catAx>
      <c:valAx>
        <c:axId val="498666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2675.06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9376"/>
        <c:axId val="498671336"/>
      </c:barChart>
      <c:catAx>
        <c:axId val="49866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71336"/>
        <c:crosses val="autoZero"/>
        <c:auto val="1"/>
        <c:lblAlgn val="ctr"/>
        <c:lblOffset val="100"/>
        <c:noMultiLvlLbl val="0"/>
      </c:catAx>
      <c:valAx>
        <c:axId val="4986713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0.19433645999999999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8080"/>
        <c:axId val="499486904"/>
      </c:barChart>
      <c:catAx>
        <c:axId val="49948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86904"/>
        <c:crosses val="autoZero"/>
        <c:auto val="1"/>
        <c:lblAlgn val="ctr"/>
        <c:lblOffset val="100"/>
        <c:noMultiLvlLbl val="0"/>
      </c:catAx>
      <c:valAx>
        <c:axId val="49948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3.3723364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7688"/>
        <c:axId val="499493568"/>
      </c:barChart>
      <c:catAx>
        <c:axId val="49948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3568"/>
        <c:crosses val="autoZero"/>
        <c:auto val="1"/>
        <c:lblAlgn val="ctr"/>
        <c:lblOffset val="100"/>
        <c:noMultiLvlLbl val="0"/>
      </c:catAx>
      <c:valAx>
        <c:axId val="499493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39.720849999999999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7496"/>
        <c:axId val="257042400"/>
      </c:barChart>
      <c:catAx>
        <c:axId val="25704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2400"/>
        <c:crosses val="autoZero"/>
        <c:auto val="1"/>
        <c:lblAlgn val="ctr"/>
        <c:lblOffset val="100"/>
        <c:noMultiLvlLbl val="0"/>
      </c:catAx>
      <c:valAx>
        <c:axId val="257042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179.64389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7296"/>
        <c:axId val="499488864"/>
      </c:barChart>
      <c:catAx>
        <c:axId val="49948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88864"/>
        <c:crosses val="autoZero"/>
        <c:auto val="1"/>
        <c:lblAlgn val="ctr"/>
        <c:lblOffset val="100"/>
        <c:noMultiLvlLbl val="0"/>
      </c:catAx>
      <c:valAx>
        <c:axId val="49948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116.9696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9256"/>
        <c:axId val="499493960"/>
      </c:barChart>
      <c:catAx>
        <c:axId val="49948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3960"/>
        <c:crosses val="autoZero"/>
        <c:auto val="1"/>
        <c:lblAlgn val="ctr"/>
        <c:lblOffset val="100"/>
        <c:noMultiLvlLbl val="0"/>
      </c:catAx>
      <c:valAx>
        <c:axId val="49949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3.8780000000000001</c:v>
                </c:pt>
                <c:pt idx="1">
                  <c:v>12.664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9490040"/>
        <c:axId val="499491608"/>
      </c:barChart>
      <c:catAx>
        <c:axId val="49949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1608"/>
        <c:crosses val="autoZero"/>
        <c:auto val="1"/>
        <c:lblAlgn val="ctr"/>
        <c:lblOffset val="100"/>
        <c:noMultiLvlLbl val="0"/>
      </c:catAx>
      <c:valAx>
        <c:axId val="49949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9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15.179195</c:v>
                </c:pt>
                <c:pt idx="1">
                  <c:v>15.488979</c:v>
                </c:pt>
                <c:pt idx="2">
                  <c:v>22.687569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470.19310000000002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90824"/>
        <c:axId val="499492000"/>
      </c:barChart>
      <c:catAx>
        <c:axId val="49949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2000"/>
        <c:crosses val="autoZero"/>
        <c:auto val="1"/>
        <c:lblAlgn val="ctr"/>
        <c:lblOffset val="100"/>
        <c:noMultiLvlLbl val="0"/>
      </c:catAx>
      <c:valAx>
        <c:axId val="49949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9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22.683831999999999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93176"/>
        <c:axId val="510345736"/>
      </c:barChart>
      <c:catAx>
        <c:axId val="49949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5736"/>
        <c:crosses val="autoZero"/>
        <c:auto val="1"/>
        <c:lblAlgn val="ctr"/>
        <c:lblOffset val="100"/>
        <c:noMultiLvlLbl val="0"/>
      </c:catAx>
      <c:valAx>
        <c:axId val="51034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9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68.787999999999997</c:v>
                </c:pt>
                <c:pt idx="1">
                  <c:v>12.922000000000001</c:v>
                </c:pt>
                <c:pt idx="2">
                  <c:v>18.29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344952"/>
        <c:axId val="510341424"/>
      </c:barChart>
      <c:catAx>
        <c:axId val="51034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1424"/>
        <c:crosses val="autoZero"/>
        <c:auto val="1"/>
        <c:lblAlgn val="ctr"/>
        <c:lblOffset val="100"/>
        <c:noMultiLvlLbl val="0"/>
      </c:catAx>
      <c:valAx>
        <c:axId val="51034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2315.7737000000002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2992"/>
        <c:axId val="510345344"/>
      </c:barChart>
      <c:catAx>
        <c:axId val="51034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5344"/>
        <c:crosses val="autoZero"/>
        <c:auto val="1"/>
        <c:lblAlgn val="ctr"/>
        <c:lblOffset val="100"/>
        <c:noMultiLvlLbl val="0"/>
      </c:catAx>
      <c:valAx>
        <c:axId val="510345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218.00146000000001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6128"/>
        <c:axId val="510342600"/>
      </c:barChart>
      <c:catAx>
        <c:axId val="51034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2600"/>
        <c:crosses val="autoZero"/>
        <c:auto val="1"/>
        <c:lblAlgn val="ctr"/>
        <c:lblOffset val="100"/>
        <c:noMultiLvlLbl val="0"/>
      </c:catAx>
      <c:valAx>
        <c:axId val="510342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843.97375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4560"/>
        <c:axId val="510344168"/>
      </c:barChart>
      <c:catAx>
        <c:axId val="51034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4168"/>
        <c:crosses val="autoZero"/>
        <c:auto val="1"/>
        <c:lblAlgn val="ctr"/>
        <c:lblOffset val="100"/>
        <c:noMultiLvlLbl val="0"/>
      </c:catAx>
      <c:valAx>
        <c:axId val="51034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4.0297565000000004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2792"/>
        <c:axId val="257049456"/>
      </c:barChart>
      <c:catAx>
        <c:axId val="25704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9456"/>
        <c:crosses val="autoZero"/>
        <c:auto val="1"/>
        <c:lblAlgn val="ctr"/>
        <c:lblOffset val="100"/>
        <c:noMultiLvlLbl val="0"/>
      </c:catAx>
      <c:valAx>
        <c:axId val="25704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4386.6484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3776"/>
        <c:axId val="510346912"/>
      </c:barChart>
      <c:catAx>
        <c:axId val="51034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6912"/>
        <c:crosses val="autoZero"/>
        <c:auto val="1"/>
        <c:lblAlgn val="ctr"/>
        <c:lblOffset val="100"/>
        <c:noMultiLvlLbl val="0"/>
      </c:catAx>
      <c:valAx>
        <c:axId val="51034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18.594694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1816"/>
        <c:axId val="510341032"/>
      </c:barChart>
      <c:catAx>
        <c:axId val="51034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1032"/>
        <c:crosses val="autoZero"/>
        <c:auto val="1"/>
        <c:lblAlgn val="ctr"/>
        <c:lblOffset val="100"/>
        <c:noMultiLvlLbl val="0"/>
      </c:catAx>
      <c:valAx>
        <c:axId val="51034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2.2641072000000002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860584"/>
        <c:axId val="510863328"/>
      </c:barChart>
      <c:catAx>
        <c:axId val="51086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863328"/>
        <c:crosses val="autoZero"/>
        <c:auto val="1"/>
        <c:lblAlgn val="ctr"/>
        <c:lblOffset val="100"/>
        <c:noMultiLvlLbl val="0"/>
      </c:catAx>
      <c:valAx>
        <c:axId val="51086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86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245.75262000000001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387232"/>
        <c:axId val="211385272"/>
      </c:barChart>
      <c:catAx>
        <c:axId val="2113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385272"/>
        <c:crosses val="autoZero"/>
        <c:auto val="1"/>
        <c:lblAlgn val="ctr"/>
        <c:lblOffset val="100"/>
        <c:noMultiLvlLbl val="0"/>
      </c:catAx>
      <c:valAx>
        <c:axId val="21138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3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2.0659556000000001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2304"/>
        <c:axId val="498509952"/>
      </c:barChart>
      <c:catAx>
        <c:axId val="49851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09952"/>
        <c:crosses val="autoZero"/>
        <c:auto val="1"/>
        <c:lblAlgn val="ctr"/>
        <c:lblOffset val="100"/>
        <c:noMultiLvlLbl val="0"/>
      </c:catAx>
      <c:valAx>
        <c:axId val="498509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18.822046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5440"/>
        <c:axId val="498511128"/>
      </c:barChart>
      <c:catAx>
        <c:axId val="4985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1128"/>
        <c:crosses val="autoZero"/>
        <c:auto val="1"/>
        <c:lblAlgn val="ctr"/>
        <c:lblOffset val="100"/>
        <c:noMultiLvlLbl val="0"/>
      </c:catAx>
      <c:valAx>
        <c:axId val="49851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2.2641072000000002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09560"/>
        <c:axId val="498515832"/>
      </c:barChart>
      <c:catAx>
        <c:axId val="49850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5832"/>
        <c:crosses val="autoZero"/>
        <c:auto val="1"/>
        <c:lblAlgn val="ctr"/>
        <c:lblOffset val="100"/>
        <c:noMultiLvlLbl val="0"/>
      </c:catAx>
      <c:valAx>
        <c:axId val="49851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0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537.9674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2696"/>
        <c:axId val="498513088"/>
      </c:barChart>
      <c:catAx>
        <c:axId val="49851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3088"/>
        <c:crosses val="autoZero"/>
        <c:auto val="1"/>
        <c:lblAlgn val="ctr"/>
        <c:lblOffset val="100"/>
        <c:noMultiLvlLbl val="0"/>
      </c:catAx>
      <c:valAx>
        <c:axId val="49851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17.235119999999998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3872"/>
        <c:axId val="498517008"/>
      </c:barChart>
      <c:catAx>
        <c:axId val="4985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7008"/>
        <c:crosses val="autoZero"/>
        <c:auto val="1"/>
        <c:lblAlgn val="ctr"/>
        <c:lblOffset val="100"/>
        <c:noMultiLvlLbl val="0"/>
      </c:catAx>
      <c:valAx>
        <c:axId val="49851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황은영, ID : H1900457)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16:23:54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2315.7737000000002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90.65419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39.720849999999999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68.787999999999997</v>
      </c>
      <c r="G8" s="59">
        <f>'DRIs DATA 입력'!G8</f>
        <v>12.922000000000001</v>
      </c>
      <c r="H8" s="59">
        <f>'DRIs DATA 입력'!H8</f>
        <v>18.29</v>
      </c>
      <c r="I8" s="46"/>
      <c r="J8" s="59" t="s">
        <v>216</v>
      </c>
      <c r="K8" s="59">
        <f>'DRIs DATA 입력'!K8</f>
        <v>3.8780000000000001</v>
      </c>
      <c r="L8" s="59">
        <f>'DRIs DATA 입력'!L8</f>
        <v>12.664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470.19310000000002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22.683831999999999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4.0297565000000004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245.75262000000001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218.00146000000001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2.0387387000000001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2.0659556000000001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18.822046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2.2641072000000002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537.9674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17.235119999999998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6.4737166999999998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9.5564549999999997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843.97375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1578.0807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4386.6484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4161.5625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176.81469999999999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134.62074000000001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18.594694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12.159575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2675.06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0.19433645999999999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3.3723364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179.64389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116.9696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277</v>
      </c>
      <c r="B1" s="158" t="s">
        <v>279</v>
      </c>
      <c r="C1" s="158"/>
      <c r="D1" s="158"/>
      <c r="E1" s="158"/>
      <c r="F1" s="158"/>
      <c r="G1" s="159" t="s">
        <v>278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2315.7737000000002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90.65419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39.720849999999999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68.787999999999997</v>
      </c>
      <c r="G8" s="160">
        <v>12.922000000000001</v>
      </c>
      <c r="H8" s="160">
        <v>18.29</v>
      </c>
      <c r="I8" s="158"/>
      <c r="J8" s="160" t="s">
        <v>216</v>
      </c>
      <c r="K8" s="160">
        <v>3.8780000000000001</v>
      </c>
      <c r="L8" s="160">
        <v>12.664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470.19310000000002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22.683831999999999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4.0297565000000004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245.75262000000001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218.00146000000001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2.0387387000000001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2.0659556000000001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18.822046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2.2641072000000002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537.9674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17.235119999999998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6.4737166999999998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9.5564549999999997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843.97375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1578.0807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4386.6484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4161.5625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176.81469999999999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134.62074000000001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18.594694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12.159575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2675.06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0.19433645999999999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3.3723364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179.64389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116.9696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A3:Z3"/>
    <mergeCell ref="U4:Z4"/>
    <mergeCell ref="A4:C4"/>
    <mergeCell ref="E4:H4"/>
    <mergeCell ref="N4:S4"/>
    <mergeCell ref="J4:L4"/>
    <mergeCell ref="AJ34:AO34"/>
    <mergeCell ref="A23:BJ23"/>
    <mergeCell ref="A14:F14"/>
    <mergeCell ref="H14:M14"/>
    <mergeCell ref="O14:T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1" sqref="J21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276</v>
      </c>
      <c r="D2" s="156">
        <v>56</v>
      </c>
      <c r="E2" s="156">
        <v>2315.7737000000002</v>
      </c>
      <c r="F2" s="156">
        <v>340.94069999999999</v>
      </c>
      <c r="G2" s="156">
        <v>64.045265000000001</v>
      </c>
      <c r="H2" s="156">
        <v>41.906826000000002</v>
      </c>
      <c r="I2" s="156">
        <v>22.138435000000001</v>
      </c>
      <c r="J2" s="156">
        <v>90.65419</v>
      </c>
      <c r="K2" s="156">
        <v>56.002670000000002</v>
      </c>
      <c r="L2" s="156">
        <v>34.651516000000001</v>
      </c>
      <c r="M2" s="156">
        <v>39.720849999999999</v>
      </c>
      <c r="N2" s="156">
        <v>4.1393709999999997</v>
      </c>
      <c r="O2" s="156">
        <v>19.64631</v>
      </c>
      <c r="P2" s="156">
        <v>1734.3439000000001</v>
      </c>
      <c r="Q2" s="156">
        <v>23.713049999999999</v>
      </c>
      <c r="R2" s="156">
        <v>470.19310000000002</v>
      </c>
      <c r="S2" s="156">
        <v>140.10614000000001</v>
      </c>
      <c r="T2" s="156">
        <v>3961.0430000000001</v>
      </c>
      <c r="U2" s="156">
        <v>4.0297565000000004</v>
      </c>
      <c r="V2" s="156">
        <v>22.683831999999999</v>
      </c>
      <c r="W2" s="156">
        <v>245.75262000000001</v>
      </c>
      <c r="X2" s="156">
        <v>218.00146000000001</v>
      </c>
      <c r="Y2" s="156">
        <v>2.0387387000000001</v>
      </c>
      <c r="Z2" s="156">
        <v>2.0659556000000001</v>
      </c>
      <c r="AA2" s="156">
        <v>18.822046</v>
      </c>
      <c r="AB2" s="156">
        <v>2.2641072000000002</v>
      </c>
      <c r="AC2" s="156">
        <v>537.9674</v>
      </c>
      <c r="AD2" s="156">
        <v>17.235119999999998</v>
      </c>
      <c r="AE2" s="156">
        <v>6.4737166999999998</v>
      </c>
      <c r="AF2" s="156">
        <v>9.5564549999999997</v>
      </c>
      <c r="AG2" s="156">
        <v>843.97375</v>
      </c>
      <c r="AH2" s="156">
        <v>562.91454999999996</v>
      </c>
      <c r="AI2" s="156">
        <v>281.05919999999998</v>
      </c>
      <c r="AJ2" s="156">
        <v>1578.0807</v>
      </c>
      <c r="AK2" s="156">
        <v>4386.6484</v>
      </c>
      <c r="AL2" s="156">
        <v>176.81469999999999</v>
      </c>
      <c r="AM2" s="156">
        <v>4161.5625</v>
      </c>
      <c r="AN2" s="156">
        <v>134.62074000000001</v>
      </c>
      <c r="AO2" s="156">
        <v>18.594694</v>
      </c>
      <c r="AP2" s="156">
        <v>14.21899</v>
      </c>
      <c r="AQ2" s="156">
        <v>4.3757029999999997</v>
      </c>
      <c r="AR2" s="156">
        <v>12.159575</v>
      </c>
      <c r="AS2" s="156">
        <v>2675.06</v>
      </c>
      <c r="AT2" s="156">
        <v>0.19433645999999999</v>
      </c>
      <c r="AU2" s="156">
        <v>3.3723364</v>
      </c>
      <c r="AV2" s="156">
        <v>179.64389</v>
      </c>
      <c r="AW2" s="156">
        <v>116.9696</v>
      </c>
      <c r="AX2" s="156">
        <v>8.0366400000000004E-2</v>
      </c>
      <c r="AY2" s="156">
        <v>1.3687092999999999</v>
      </c>
      <c r="AZ2" s="156">
        <v>357.84122000000002</v>
      </c>
      <c r="BA2" s="156">
        <v>53.423344</v>
      </c>
      <c r="BB2" s="156">
        <v>15.179195</v>
      </c>
      <c r="BC2" s="156">
        <v>15.488979</v>
      </c>
      <c r="BD2" s="156">
        <v>22.687569</v>
      </c>
      <c r="BE2" s="156">
        <v>2.0884041999999998</v>
      </c>
      <c r="BF2" s="156">
        <v>13.053103999999999</v>
      </c>
      <c r="BG2" s="156">
        <v>6.9387240000000003E-3</v>
      </c>
      <c r="BH2" s="156">
        <v>3.4117403999999997E-2</v>
      </c>
      <c r="BI2" s="156">
        <v>2.5839727E-2</v>
      </c>
      <c r="BJ2" s="156">
        <v>0.11881443</v>
      </c>
      <c r="BK2" s="156">
        <v>5.3374800000000001E-4</v>
      </c>
      <c r="BL2" s="156">
        <v>0.24041559000000001</v>
      </c>
      <c r="BM2" s="156">
        <v>2.2452334999999999</v>
      </c>
      <c r="BN2" s="156">
        <v>0.55299246000000002</v>
      </c>
      <c r="BO2" s="156">
        <v>39.963017000000001</v>
      </c>
      <c r="BP2" s="156">
        <v>6.2180099999999996</v>
      </c>
      <c r="BQ2" s="156">
        <v>14.570834</v>
      </c>
      <c r="BR2" s="156">
        <v>52.056792999999999</v>
      </c>
      <c r="BS2" s="156">
        <v>31.064824999999999</v>
      </c>
      <c r="BT2" s="156">
        <v>6.8286404999999997</v>
      </c>
      <c r="BU2" s="156">
        <v>5.6342226000000002E-2</v>
      </c>
      <c r="BV2" s="156">
        <v>5.0557199999999997E-2</v>
      </c>
      <c r="BW2" s="156">
        <v>0.47603964999999998</v>
      </c>
      <c r="BX2" s="156">
        <v>0.93278474</v>
      </c>
      <c r="BY2" s="156">
        <v>0.16536692</v>
      </c>
      <c r="BZ2" s="156">
        <v>1.2686835E-3</v>
      </c>
      <c r="CA2" s="156">
        <v>1.0590796</v>
      </c>
      <c r="CB2" s="156">
        <v>1.6289100000000001E-2</v>
      </c>
      <c r="CC2" s="156">
        <v>0.29258891999999997</v>
      </c>
      <c r="CD2" s="156">
        <v>1.4470905999999999</v>
      </c>
      <c r="CE2" s="156">
        <v>0.12020371000000001</v>
      </c>
      <c r="CF2" s="156">
        <v>0.20287648</v>
      </c>
      <c r="CG2" s="156">
        <v>9.9000000000000005E-7</v>
      </c>
      <c r="CH2" s="156">
        <v>3.5916634000000003E-2</v>
      </c>
      <c r="CI2" s="156">
        <v>2.5327988E-3</v>
      </c>
      <c r="CJ2" s="156">
        <v>3.0460683999999998</v>
      </c>
      <c r="CK2" s="156">
        <v>3.0983698E-2</v>
      </c>
      <c r="CL2" s="156">
        <v>0.8103437</v>
      </c>
      <c r="CM2" s="156">
        <v>2.0146674999999998</v>
      </c>
      <c r="CN2" s="156">
        <v>3092.9848999999999</v>
      </c>
      <c r="CO2" s="156">
        <v>5543.9062000000004</v>
      </c>
      <c r="CP2" s="156">
        <v>3884.9585000000002</v>
      </c>
      <c r="CQ2" s="156">
        <v>1065.1300000000001</v>
      </c>
      <c r="CR2" s="156">
        <v>601.82324000000006</v>
      </c>
      <c r="CS2" s="156">
        <v>453.66556000000003</v>
      </c>
      <c r="CT2" s="156">
        <v>3249.5066000000002</v>
      </c>
      <c r="CU2" s="156">
        <v>2181.3560000000002</v>
      </c>
      <c r="CV2" s="156">
        <v>1374.4147</v>
      </c>
      <c r="CW2" s="156">
        <v>2522.578</v>
      </c>
      <c r="CX2" s="156">
        <v>736.73755000000006</v>
      </c>
      <c r="CY2" s="156">
        <v>3529.1277</v>
      </c>
      <c r="CZ2" s="156">
        <v>1858.7791999999999</v>
      </c>
      <c r="DA2" s="156">
        <v>5304.3306000000002</v>
      </c>
      <c r="DB2" s="156">
        <v>4219.0050000000001</v>
      </c>
      <c r="DC2" s="156">
        <v>8291.1260000000002</v>
      </c>
      <c r="DD2" s="156">
        <v>12727.06</v>
      </c>
      <c r="DE2" s="156">
        <v>2844.6523000000002</v>
      </c>
      <c r="DF2" s="156">
        <v>4515.6130000000003</v>
      </c>
      <c r="DG2" s="156">
        <v>3146.1437999999998</v>
      </c>
      <c r="DH2" s="156">
        <v>90.775750000000002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53.423344</v>
      </c>
      <c r="B6">
        <f>BB2</f>
        <v>15.179195</v>
      </c>
      <c r="C6">
        <f>BC2</f>
        <v>15.488979</v>
      </c>
      <c r="D6">
        <f>BD2</f>
        <v>22.687569</v>
      </c>
    </row>
    <row r="7" spans="1:11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L10" sqref="L1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23606</v>
      </c>
      <c r="C2" s="56">
        <f ca="1">YEAR(TODAY())-YEAR(B2)+IF(TODAY()&gt;=DATE(YEAR(TODAY()),MONTH(B2),DAY(B2)),0,-1)</f>
        <v>56</v>
      </c>
      <c r="E2" s="52">
        <v>160.5</v>
      </c>
      <c r="F2" s="53" t="s">
        <v>39</v>
      </c>
      <c r="G2" s="52">
        <v>55.5</v>
      </c>
      <c r="H2" s="51" t="s">
        <v>41</v>
      </c>
      <c r="I2" s="69">
        <f>ROUND(G3/E3^2,1)</f>
        <v>21.5</v>
      </c>
    </row>
    <row r="3" spans="1:9">
      <c r="E3" s="51">
        <f>E2/100</f>
        <v>1.605</v>
      </c>
      <c r="F3" s="51" t="s">
        <v>40</v>
      </c>
      <c r="G3" s="51">
        <f>G2</f>
        <v>55.5</v>
      </c>
      <c r="H3" s="51" t="s">
        <v>41</v>
      </c>
      <c r="I3" s="69"/>
    </row>
    <row r="4" spans="1:9">
      <c r="A4" t="s">
        <v>273</v>
      </c>
    </row>
    <row r="5" spans="1:9">
      <c r="B5" s="62">
        <v>44126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황은영, ID : H1900457)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16:23:54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44126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56</v>
      </c>
      <c r="G12" s="134"/>
      <c r="H12" s="134"/>
      <c r="I12" s="134"/>
      <c r="K12" s="125">
        <f>'개인정보 및 신체계측 입력'!E2</f>
        <v>160.5</v>
      </c>
      <c r="L12" s="126"/>
      <c r="M12" s="119">
        <f>'개인정보 및 신체계측 입력'!G2</f>
        <v>55.5</v>
      </c>
      <c r="N12" s="120"/>
      <c r="O12" s="115" t="s">
        <v>271</v>
      </c>
      <c r="P12" s="109"/>
      <c r="Q12" s="112">
        <f>'개인정보 및 신체계측 입력'!I2</f>
        <v>21.5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황은영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68.787999999999997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12.922000000000001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18.29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12.7</v>
      </c>
      <c r="L72" s="36" t="s">
        <v>53</v>
      </c>
      <c r="M72" s="36">
        <f>ROUND('DRIs DATA'!K8,1)</f>
        <v>3.9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62.69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189.03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218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150.94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105.5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292.44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185.95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2021-01-04T07:25:19Z</dcterms:modified>
</cp:coreProperties>
</file>