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<sst xmlns="http://schemas.openxmlformats.org/spreadsheetml/2006/main" count="692" uniqueCount="283">
  <si>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</si>
  <si>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</si>
  <si>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</si>
  <si>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</si>
  <si>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</si>
  <si>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</si>
  <si>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</si>
  <si>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</si>
  <si>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</si>
  <si>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</si>
  <si>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</si>
  <si>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</si>
  <si>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</si>
  <si>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</si>
  <si>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</si>
  <si>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</si>
  <si>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</si>
  <si>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</si>
  <si>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</si>
  <si>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</si>
  <si>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</si>
  <si>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</si>
  <si>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</si>
  <si>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</si>
  <si>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</si>
  <si>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</si>
  <si>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</si>
  <si>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</si>
  <si>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</si>
  <si>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</si>
  <si>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</si>
  <si>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</si>
  <si>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</si>
  <si>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</si>
  <si>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</si>
  <si>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</si>
  <si>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</si>
  <si>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</si>
  <si>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</si>
  <si>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</si>
  <si>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</si>
  <si>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</si>
  <si>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</si>
  <si>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</si>
  <si>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</si>
  <si>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</si>
  <si>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</si>
  <si>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</si>
  <si>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</si>
  <si>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</si>
  <si>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</si>
  <si>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</si>
  <si>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</si>
  <si>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</si>
  <si>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</si>
  <si>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</si>
  <si>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</si>
  <si>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</si>
  <si>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</si>
  <si>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</si>
  <si>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</si>
  <si>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</si>
  <si>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</si>
  <si>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</si>
  <si>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</si>
  <si>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</si>
  <si>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</si>
  <si>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</si>
  <si>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</si>
  <si>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</si>
  <si>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</si>
  <si>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</si>
  <si>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</si>
  <si>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</si>
  <si>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</si>
  <si>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</si>
  <si>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</si>
  <si>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</si>
  <si>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</si>
  <si>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</si>
  <si>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</si>
  <si>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</si>
  <si>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</si>
  <si>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</si>
  <si>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</si>
  <si>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</si>
  <si>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</si>
  <si>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</si>
  <si>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</si>
  <si>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</si>
  <si>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</si>
  <si>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</si>
  <si>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</si>
  <si>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</si>
  <si>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</si>
  <si>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</si>
  <si>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</si>
  <si>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</si>
  <si>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</si>
  <si>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</si>
  <si>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</si>
  <si>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</si>
  <si>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</si>
  <si>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</si>
  <si>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</si>
  <si>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</si>
  <si>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</si>
  <si>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</si>
  <si>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</si>
  <si>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</si>
  <si>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</si>
  <si>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</si>
  <si>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</si>
  <si>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</si>
  <si>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</si>
  <si>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</si>
  <si>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</si>
  <si>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</si>
  <si>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</si>
  <si>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</si>
  <si>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</si>
  <si>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</si>
  <si>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</si>
  <si>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</si>
  <si>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</si>
  <si>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</si>
  <si>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</si>
  <si>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</si>
  <si>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</si>
  <si>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</si>
  <si>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</si>
  <si>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</si>
  <si>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</si>
  <si>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</si>
  <si>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</si>
  <si>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</si>
  <si>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</si>
  <si>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</si>
  <si>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</si>
  <si>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</si>
  <si>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</si>
  <si>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</si>
  <si>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</si>
  <si>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</si>
  <si>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</si>
  <si>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</si>
  <si>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</si>
  <si>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</si>
  <si>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</si>
  <si>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</si>
  <si>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</si>
  <si>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</si>
  <si>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</si>
  <si>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</si>
  <si>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</si>
  <si>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</si>
  <si>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</si>
  <si>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</si>
  <si>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</si>
  <si>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</si>
  <si>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</si>
  <si>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</si>
  <si>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</si>
  <si>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</si>
  <si>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</si>
  <si>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</si>
  <si>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</si>
  <si>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</si>
  <si>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</si>
  <si>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</si>
  <si>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</si>
  <si>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</si>
  <si>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</si>
  <si>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</si>
  <si>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</si>
  <si>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</si>
  <si>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</si>
  <si>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</si>
  <si>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</si>
  <si>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</si>
  <si>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</si>
  <si>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</si>
  <si>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</si>
  <si>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</si>
  <si>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</si>
  <si>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</si>
  <si>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</si>
  <si>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</si>
  <si>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</si>
  <si>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</si>
  <si>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</si>
  <si>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</si>
  <si>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</si>
  <si>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</si>
  <si>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</si>
  <si>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</si>
  <si>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</si>
  <si>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</si>
  <si>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</si>
  <si>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</si>
  <si>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</si>
  <si>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</si>
  <si>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</si>
  <si>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</si>
  <si>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</si>
  <si>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</si>
  <si>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</si>
  <si>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</si>
  <si>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</si>
  <si>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</si>
  <si>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</si>
  <si>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</si>
  <si>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</si>
  <si>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</si>
  <si>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</si>
  <si>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</si>
  <si>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</si>
  <si>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</si>
  <si>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</si>
  <si>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</si>
  <si>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</si>
  <si>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</si>
  <si>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</si>
  <si>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</si>
  <si>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</si>
  <si>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</si>
  <si>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</si>
  <si>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</si>
  <si>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</si>
  <si>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</si>
  <si>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</si>
  <si>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</si>
  <si>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</si>
  <si>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</si>
  <si>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</si>
  <si>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</si>
  <si>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</si>
  <si>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</si>
  <si>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</si>
  <si>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</si>
  <si>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</si>
  <si>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</si>
  <si>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</si>
  <si>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</si>
  <si>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</si>
  <si>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</si>
  <si>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</si>
  <si>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</si>
  <si>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</si>
  <si>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</si>
  <si>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</si>
  <si>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</si>
  <si>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</si>
  <si>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</si>
  <si>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</si>
  <si>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</si>
  <si>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</si>
  <si>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</si>
  <si>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</si>
  <si>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</si>
  <si>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</si>
  <si>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</si>
  <si>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</si>
  <si>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</si>
  <si>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</si>
  <si>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</si>
  <si>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</si>
  <si>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</si>
  <si>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</si>
  <si>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</si>
  <si>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</si>
  <si>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</si>
  <si>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</si>
  <si>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</si>
  <si>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</si>
  <si>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</si>
  <si>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</si>
  <si>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</si>
  <si>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</si>
  <si>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김옥경, ID : H1900461)</t>
  </si>
  <si>
    <t>2020년 12월 24일 16:29:22</t>
  </si>
  <si>
    <t>H1900461</t>
  </si>
  <si>
    <t>김옥경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</si>
</sst>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61.810955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1648"/>
        <c:axId val="511584392"/>
      </c:barChart>
      <c:catAx>
        <c:axId val="5115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4392"/>
        <c:crosses val="autoZero"/>
        <c:auto val="1"/>
        <c:lblAlgn val="ctr"/>
        <c:lblOffset val="100"/>
        <c:noMultiLvlLbl val="0"/>
      </c:catAx>
      <c:valAx>
        <c:axId val="511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3.2110717000000002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7848"/>
        <c:axId val="515260792"/>
      </c:barChart>
      <c:catAx>
        <c:axId val="5152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0792"/>
        <c:crosses val="autoZero"/>
        <c:auto val="1"/>
        <c:lblAlgn val="ctr"/>
        <c:lblOffset val="100"/>
        <c:noMultiLvlLbl val="0"/>
      </c:catAx>
      <c:valAx>
        <c:axId val="5152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5.4108239999999999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5888"/>
        <c:axId val="515262360"/>
      </c:barChart>
      <c:catAx>
        <c:axId val="5152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2360"/>
        <c:crosses val="autoZero"/>
        <c:auto val="1"/>
        <c:lblAlgn val="ctr"/>
        <c:lblOffset val="100"/>
        <c:noMultiLvlLbl val="0"/>
      </c:catAx>
      <c:valAx>
        <c:axId val="51526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1203.3384000000001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4320"/>
        <c:axId val="515265496"/>
      </c:barChart>
      <c:catAx>
        <c:axId val="5152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5496"/>
        <c:crosses val="autoZero"/>
        <c:auto val="1"/>
        <c:lblAlgn val="ctr"/>
        <c:lblOffset val="100"/>
        <c:noMultiLvlLbl val="0"/>
      </c:catAx>
      <c:valAx>
        <c:axId val="5152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3761.6453000000001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3536"/>
        <c:axId val="515263928"/>
      </c:barChart>
      <c:catAx>
        <c:axId val="5152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3928"/>
        <c:crosses val="autoZero"/>
        <c:auto val="1"/>
        <c:lblAlgn val="ctr"/>
        <c:lblOffset val="100"/>
        <c:noMultiLvlLbl val="0"/>
      </c:catAx>
      <c:valAx>
        <c:axId val="51526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92.415270000000007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528"/>
        <c:axId val="516101272"/>
      </c:barChart>
      <c:catAx>
        <c:axId val="5160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1272"/>
        <c:crosses val="autoZero"/>
        <c:auto val="1"/>
        <c:lblAlgn val="ctr"/>
        <c:lblOffset val="100"/>
        <c:noMultiLvlLbl val="0"/>
      </c:catAx>
      <c:valAx>
        <c:axId val="5161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133.82602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1664"/>
        <c:axId val="516099312"/>
      </c:barChart>
      <c:catAx>
        <c:axId val="5161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99312"/>
        <c:crosses val="autoZero"/>
        <c:auto val="1"/>
        <c:lblAlgn val="ctr"/>
        <c:lblOffset val="100"/>
        <c:noMultiLvlLbl val="0"/>
      </c:catAx>
      <c:valAx>
        <c:axId val="5160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11.423804000000001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920"/>
        <c:axId val="516104800"/>
      </c:barChart>
      <c:catAx>
        <c:axId val="5160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800"/>
        <c:crosses val="autoZero"/>
        <c:auto val="1"/>
        <c:lblAlgn val="ctr"/>
        <c:lblOffset val="100"/>
        <c:noMultiLvlLbl val="0"/>
      </c:catAx>
      <c:valAx>
        <c:axId val="5161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1025.2633000000001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2056"/>
        <c:axId val="516100488"/>
      </c:barChart>
      <c:catAx>
        <c:axId val="5161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0488"/>
        <c:crosses val="autoZero"/>
        <c:auto val="1"/>
        <c:lblAlgn val="ctr"/>
        <c:lblOffset val="100"/>
        <c:noMultiLvlLbl val="0"/>
      </c:catAx>
      <c:valAx>
        <c:axId val="516100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2.3770332000000002E-2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3624"/>
        <c:axId val="516104408"/>
      </c:barChart>
      <c:catAx>
        <c:axId val="5161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408"/>
        <c:crosses val="autoZero"/>
        <c:auto val="1"/>
        <c:lblAlgn val="ctr"/>
        <c:lblOffset val="100"/>
        <c:noMultiLvlLbl val="0"/>
      </c:catAx>
      <c:valAx>
        <c:axId val="516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4.3365884000000001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5192"/>
        <c:axId val="517045176"/>
      </c:barChart>
      <c:catAx>
        <c:axId val="51610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5176"/>
        <c:crosses val="autoZero"/>
        <c:auto val="1"/>
        <c:lblAlgn val="ctr"/>
        <c:lblOffset val="100"/>
        <c:noMultiLvlLbl val="0"/>
      </c:catAx>
      <c:valAx>
        <c:axId val="51704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33.880510000000001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4000"/>
        <c:axId val="511578904"/>
      </c:barChart>
      <c:catAx>
        <c:axId val="5115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78904"/>
        <c:crosses val="autoZero"/>
        <c:auto val="1"/>
        <c:lblAlgn val="ctr"/>
        <c:lblOffset val="100"/>
        <c:noMultiLvlLbl val="0"/>
      </c:catAx>
      <c:valAx>
        <c:axId val="51157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22.347311000000001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38904"/>
        <c:axId val="517039296"/>
      </c:barChart>
      <c:catAx>
        <c:axId val="5170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39296"/>
        <c:crosses val="autoZero"/>
        <c:auto val="1"/>
        <c:lblAlgn val="ctr"/>
        <c:lblOffset val="100"/>
        <c:noMultiLvlLbl val="0"/>
      </c:catAx>
      <c:valAx>
        <c:axId val="5170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77.468279999999993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0864"/>
        <c:axId val="517040080"/>
      </c:barChart>
      <c:catAx>
        <c:axId val="5170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0080"/>
        <c:crosses val="autoZero"/>
        <c:auto val="1"/>
        <c:lblAlgn val="ctr"/>
        <c:lblOffset val="100"/>
        <c:noMultiLvlLbl val="0"/>
      </c:catAx>
      <c:valAx>
        <c:axId val="5170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3.738</c:v>
                </c:pt>
                <c:pt idx="1">
                  <c:v>6.3849999999999998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042040"/>
        <c:axId val="517044784"/>
      </c:barChart>
      <c:catAx>
        <c:axId val="51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4784"/>
        <c:crosses val="autoZero"/>
        <c:auto val="1"/>
        <c:lblAlgn val="ctr"/>
        <c:lblOffset val="100"/>
        <c:noMultiLvlLbl val="0"/>
      </c:catAx>
      <c:valAx>
        <c:axId val="5170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7.0194239999999999</c:v>
                </c:pt>
                <c:pt idx="1">
                  <c:v>10.723803500000001</c:v>
                </c:pt>
                <c:pt idx="2">
                  <c:v>12.919677999999999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536.72095000000002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2824"/>
        <c:axId val="517043608"/>
      </c:barChart>
      <c:catAx>
        <c:axId val="5170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3608"/>
        <c:crosses val="autoZero"/>
        <c:auto val="1"/>
        <c:lblAlgn val="ctr"/>
        <c:lblOffset val="100"/>
        <c:noMultiLvlLbl val="0"/>
      </c:catAx>
      <c:valAx>
        <c:axId val="51704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16.939775000000001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5568"/>
        <c:axId val="257047104"/>
      </c:barChart>
      <c:catAx>
        <c:axId val="51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7104"/>
        <c:crosses val="autoZero"/>
        <c:auto val="1"/>
        <c:lblAlgn val="ctr"/>
        <c:lblOffset val="100"/>
        <c:noMultiLvlLbl val="0"/>
      </c:catAx>
      <c:valAx>
        <c:axId val="257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79.905000000000001</c:v>
                </c:pt>
                <c:pt idx="1">
                  <c:v>7.7309999999999999</c:v>
                </c:pt>
                <c:pt idx="2">
                  <c:v>12.364000000000001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042792"/>
        <c:axId val="257042008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008"/>
        <c:crosses val="autoZero"/>
        <c:auto val="1"/>
        <c:lblAlgn val="ctr"/>
        <c:lblOffset val="100"/>
        <c:noMultiLvlLbl val="0"/>
      </c:catAx>
      <c:valAx>
        <c:axId val="2570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2181.9531000000002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064"/>
        <c:axId val="257045536"/>
      </c:barChart>
      <c:catAx>
        <c:axId val="2570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5536"/>
        <c:crosses val="autoZero"/>
        <c:auto val="1"/>
        <c:lblAlgn val="ctr"/>
        <c:lblOffset val="100"/>
        <c:noMultiLvlLbl val="0"/>
      </c:catAx>
      <c:valAx>
        <c:axId val="257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456"/>
        <c:axId val="257048672"/>
      </c:barChart>
      <c:catAx>
        <c:axId val="257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8672"/>
        <c:crosses val="autoZero"/>
        <c:auto val="1"/>
        <c:lblAlgn val="ctr"/>
        <c:lblOffset val="100"/>
        <c:noMultiLvlLbl val="0"/>
      </c:catAx>
      <c:valAx>
        <c:axId val="2570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499.63123000000002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6320"/>
        <c:axId val="257043184"/>
      </c:barChart>
      <c:catAx>
        <c:axId val="25704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3184"/>
        <c:crosses val="autoZero"/>
        <c:auto val="1"/>
        <c:lblAlgn val="ctr"/>
        <c:lblOffset val="100"/>
        <c:noMultiLvlLbl val="0"/>
      </c:catAx>
      <c:valAx>
        <c:axId val="25704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1.2561179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79688"/>
        <c:axId val="511586744"/>
      </c:barChart>
      <c:catAx>
        <c:axId val="5115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6744"/>
        <c:crosses val="autoZero"/>
        <c:auto val="1"/>
        <c:lblAlgn val="ctr"/>
        <c:lblOffset val="100"/>
        <c:noMultiLvlLbl val="0"/>
      </c:catAx>
      <c:valAx>
        <c:axId val="5115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4759.0766999999996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73600"/>
        <c:axId val="513778696"/>
      </c:barChart>
      <c:catAx>
        <c:axId val="51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78696"/>
        <c:crosses val="autoZero"/>
        <c:auto val="1"/>
        <c:lblAlgn val="ctr"/>
        <c:lblOffset val="100"/>
        <c:noMultiLvlLbl val="0"/>
      </c:catAx>
      <c:valAx>
        <c:axId val="5137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15.499755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98472"/>
        <c:axId val="259899256"/>
      </c:barChart>
      <c:catAx>
        <c:axId val="25989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256"/>
        <c:crosses val="autoZero"/>
        <c:auto val="1"/>
        <c:lblAlgn val="ctr"/>
        <c:lblOffset val="100"/>
        <c:noMultiLvlLbl val="0"/>
      </c:catAx>
      <c:valAx>
        <c:axId val="25989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1.9784341999999999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5272"/>
        <c:axId val="211387232"/>
      </c:barChart>
      <c:catAx>
        <c:axId val="21138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7232"/>
        <c:crosses val="autoZero"/>
        <c:auto val="1"/>
        <c:lblAlgn val="ctr"/>
        <c:lblOffset val="100"/>
        <c:noMultiLvlLbl val="0"/>
      </c:catAx>
      <c:valAx>
        <c:axId val="2113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363.46194000000003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5176"/>
        <c:axId val="511581256"/>
      </c:barChart>
      <c:catAx>
        <c:axId val="511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1256"/>
        <c:crosses val="autoZero"/>
        <c:auto val="1"/>
        <c:lblAlgn val="ctr"/>
        <c:lblOffset val="100"/>
        <c:noMultiLvlLbl val="0"/>
      </c:catAx>
      <c:valAx>
        <c:axId val="5115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1.2735169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7136"/>
        <c:axId val="511588312"/>
      </c:barChart>
      <c:catAx>
        <c:axId val="511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8312"/>
        <c:crosses val="autoZero"/>
        <c:auto val="1"/>
        <c:lblAlgn val="ctr"/>
        <c:lblOffset val="100"/>
        <c:noMultiLvlLbl val="0"/>
      </c:catAx>
      <c:valAx>
        <c:axId val="51158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14.915585500000001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448"/>
        <c:axId val="511592624"/>
      </c:barChart>
      <c:catAx>
        <c:axId val="5115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624"/>
        <c:crosses val="autoZero"/>
        <c:auto val="1"/>
        <c:lblAlgn val="ctr"/>
        <c:lblOffset val="100"/>
        <c:noMultiLvlLbl val="0"/>
      </c:catAx>
      <c:valAx>
        <c:axId val="5115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1.9784341999999999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3016"/>
        <c:axId val="511593408"/>
      </c:barChart>
      <c:catAx>
        <c:axId val="511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3408"/>
        <c:crosses val="autoZero"/>
        <c:auto val="1"/>
        <c:lblAlgn val="ctr"/>
        <c:lblOffset val="100"/>
        <c:noMultiLvlLbl val="0"/>
      </c:catAx>
      <c:valAx>
        <c:axId val="51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580.06420000000003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056"/>
        <c:axId val="511592232"/>
      </c:barChart>
      <c:catAx>
        <c:axId val="5115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232"/>
        <c:crosses val="autoZero"/>
        <c:auto val="1"/>
        <c:lblAlgn val="ctr"/>
        <c:lblOffset val="100"/>
        <c:noMultiLvlLbl val="0"/>
      </c:catAx>
      <c:valAx>
        <c:axId val="5115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7.3126154000000003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1576"/>
        <c:axId val="515261968"/>
      </c:barChart>
      <c:catAx>
        <c:axId val="5152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1968"/>
        <c:crosses val="autoZero"/>
        <c:auto val="1"/>
        <c:lblAlgn val="ctr"/>
        <c:lblOffset val="100"/>
        <c:noMultiLvlLbl val="0"/>
      </c:catAx>
      <c:valAx>
        <c:axId val="5152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김옥경, ID : H1900461)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16:29:22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1600</v>
      </c>
      <c r="C6" s="59">
        <f>'DRIs DATA 입력'!C6</f>
        <v>2181.9531000000002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61.810955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33.880510000000001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79.905000000000001</v>
      </c>
      <c r="G8" s="59">
        <f>'DRIs DATA 입력'!G8</f>
        <v>7.7309999999999999</v>
      </c>
      <c r="H8" s="59">
        <f>'DRIs DATA 입력'!H8</f>
        <v>12.364000000000001</v>
      </c>
      <c r="I8" s="46"/>
      <c r="J8" s="59" t="s">
        <v>216</v>
      </c>
      <c r="K8" s="59">
        <f>'DRIs DATA 입력'!K8</f>
        <v>3.738</v>
      </c>
      <c r="L8" s="59">
        <f>'DRIs DATA 입력'!L8</f>
        <v>6.3849999999999998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536.72095000000002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16.939775000000001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1.2561179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363.46194000000003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195.0805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1.7095677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1.2735169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14.915585500000001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1.9784341999999999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580.06420000000003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7.3126154000000003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3.2110717000000002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5.4108239999999999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499.63123000000002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1203.3384000000001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4759.0766999999996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3761.6453000000001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92.415270000000007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133.82602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15.499755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11.423804000000001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1025.2633000000001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2.3770332000000002E-2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4.3365884000000001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22.347311000000001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77.468279999999993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1600</v>
      </c>
      <c r="C6" s="160">
        <v>2181.9531000000002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45</v>
      </c>
      <c r="Q6" s="160">
        <v>0</v>
      </c>
      <c r="R6" s="160">
        <v>0</v>
      </c>
      <c r="S6" s="160">
        <v>61.810955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33.880510000000001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79.905000000000001</v>
      </c>
      <c r="G8" s="160">
        <v>7.7309999999999999</v>
      </c>
      <c r="H8" s="160">
        <v>12.364000000000001</v>
      </c>
      <c r="I8" s="158"/>
      <c r="J8" s="160" t="s">
        <v>216</v>
      </c>
      <c r="K8" s="160">
        <v>3.738</v>
      </c>
      <c r="L8" s="160">
        <v>6.3849999999999998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410</v>
      </c>
      <c r="C16" s="160">
        <v>550</v>
      </c>
      <c r="D16" s="160">
        <v>0</v>
      </c>
      <c r="E16" s="160">
        <v>3000</v>
      </c>
      <c r="F16" s="160">
        <v>536.72095000000002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16.939775000000001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1.2561179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363.46194000000003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195.0805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1.7095677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1.2735169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14.915585500000001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1.9784341999999999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580.06420000000003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7.3126154000000003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3.2110717000000002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5.4108239999999999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560</v>
      </c>
      <c r="C36" s="160">
        <v>800</v>
      </c>
      <c r="D36" s="160">
        <v>0</v>
      </c>
      <c r="E36" s="160">
        <v>2000</v>
      </c>
      <c r="F36" s="160">
        <v>499.63123000000002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1203.3384000000001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4759.0766999999996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3761.6453000000001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92.415270000000007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133.82602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15.499755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11.423804000000001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1025.2633000000001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2.3770332000000002E-2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4.3365884000000001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22.347311000000001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77.468279999999993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3:Z3"/>
    <mergeCell ref="U4:Z4"/>
    <mergeCell ref="A4:C4"/>
    <mergeCell ref="E4:H4"/>
    <mergeCell ref="N4:S4"/>
    <mergeCell ref="J4:L4"/>
    <mergeCell ref="AJ34:AO34"/>
    <mergeCell ref="A23:BJ23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66</v>
      </c>
      <c r="E2" s="156">
        <v>2181.9531000000002</v>
      </c>
      <c r="F2" s="156">
        <v>399.47034000000002</v>
      </c>
      <c r="G2" s="156">
        <v>38.649590000000003</v>
      </c>
      <c r="H2" s="156">
        <v>30.481089000000001</v>
      </c>
      <c r="I2" s="156">
        <v>8.1685009999999991</v>
      </c>
      <c r="J2" s="156">
        <v>61.810955</v>
      </c>
      <c r="K2" s="156">
        <v>47.530253999999999</v>
      </c>
      <c r="L2" s="156">
        <v>14.280701000000001</v>
      </c>
      <c r="M2" s="156">
        <v>33.880510000000001</v>
      </c>
      <c r="N2" s="156">
        <v>3.4925191</v>
      </c>
      <c r="O2" s="156">
        <v>18.272431999999998</v>
      </c>
      <c r="P2" s="156">
        <v>1365.0882999999999</v>
      </c>
      <c r="Q2" s="156">
        <v>22.75121</v>
      </c>
      <c r="R2" s="156">
        <v>536.72095000000002</v>
      </c>
      <c r="S2" s="156">
        <v>58.667529999999999</v>
      </c>
      <c r="T2" s="156">
        <v>5736.6415999999999</v>
      </c>
      <c r="U2" s="156">
        <v>1.2561179</v>
      </c>
      <c r="V2" s="156">
        <v>16.939775000000001</v>
      </c>
      <c r="W2" s="156">
        <v>363.46194000000003</v>
      </c>
      <c r="X2" s="156">
        <v>195.0805</v>
      </c>
      <c r="Y2" s="156">
        <v>1.7095677</v>
      </c>
      <c r="Z2" s="156">
        <v>1.2735169</v>
      </c>
      <c r="AA2" s="156">
        <v>14.915585500000001</v>
      </c>
      <c r="AB2" s="156">
        <v>1.9784341999999999</v>
      </c>
      <c r="AC2" s="156">
        <v>580.06420000000003</v>
      </c>
      <c r="AD2" s="156">
        <v>7.3126154000000003</v>
      </c>
      <c r="AE2" s="156">
        <v>3.2110717000000002</v>
      </c>
      <c r="AF2" s="156">
        <v>5.4108239999999999</v>
      </c>
      <c r="AG2" s="156">
        <v>499.63123000000002</v>
      </c>
      <c r="AH2" s="156">
        <v>387.04083000000003</v>
      </c>
      <c r="AI2" s="156">
        <v>112.59039</v>
      </c>
      <c r="AJ2" s="156">
        <v>1203.3384000000001</v>
      </c>
      <c r="AK2" s="156">
        <v>4759.0766999999996</v>
      </c>
      <c r="AL2" s="156">
        <v>92.415270000000007</v>
      </c>
      <c r="AM2" s="156">
        <v>3761.6453000000001</v>
      </c>
      <c r="AN2" s="156">
        <v>133.82602</v>
      </c>
      <c r="AO2" s="156">
        <v>15.499755</v>
      </c>
      <c r="AP2" s="156">
        <v>13.370010000000001</v>
      </c>
      <c r="AQ2" s="156">
        <v>2.1297443</v>
      </c>
      <c r="AR2" s="156">
        <v>11.423804000000001</v>
      </c>
      <c r="AS2" s="156">
        <v>1025.2633000000001</v>
      </c>
      <c r="AT2" s="156">
        <v>2.3770332000000002E-2</v>
      </c>
      <c r="AU2" s="156">
        <v>4.3365884000000001</v>
      </c>
      <c r="AV2" s="156">
        <v>22.347311000000001</v>
      </c>
      <c r="AW2" s="156">
        <v>77.468279999999993</v>
      </c>
      <c r="AX2" s="156">
        <v>0.35751480000000002</v>
      </c>
      <c r="AY2" s="156">
        <v>0.76928379999999996</v>
      </c>
      <c r="AZ2" s="156">
        <v>169.24193</v>
      </c>
      <c r="BA2" s="156">
        <v>30.691050000000001</v>
      </c>
      <c r="BB2" s="156">
        <v>7.0194239999999999</v>
      </c>
      <c r="BC2" s="156">
        <v>10.723803500000001</v>
      </c>
      <c r="BD2" s="156">
        <v>12.919677999999999</v>
      </c>
      <c r="BE2" s="156">
        <v>0.70050690000000004</v>
      </c>
      <c r="BF2" s="156">
        <v>4.7944339999999999</v>
      </c>
      <c r="BG2" s="156">
        <v>2.7754896000000001E-3</v>
      </c>
      <c r="BH2" s="156">
        <v>3.4300353999999998E-3</v>
      </c>
      <c r="BI2" s="156">
        <v>2.7491706000000002E-3</v>
      </c>
      <c r="BJ2" s="156">
        <v>2.7658150999999999E-2</v>
      </c>
      <c r="BK2" s="156">
        <v>2.1349920000000001E-4</v>
      </c>
      <c r="BL2" s="156">
        <v>0.18718203999999999</v>
      </c>
      <c r="BM2" s="156">
        <v>2.1797472999999998</v>
      </c>
      <c r="BN2" s="156">
        <v>0.82016074999999999</v>
      </c>
      <c r="BO2" s="156">
        <v>35.542079999999999</v>
      </c>
      <c r="BP2" s="156">
        <v>6.6423173000000002</v>
      </c>
      <c r="BQ2" s="156">
        <v>11.706837999999999</v>
      </c>
      <c r="BR2" s="156">
        <v>42.936836</v>
      </c>
      <c r="BS2" s="156">
        <v>14.874174</v>
      </c>
      <c r="BT2" s="156">
        <v>7.8744363999999996</v>
      </c>
      <c r="BU2" s="156">
        <v>0.51524040000000004</v>
      </c>
      <c r="BV2" s="156">
        <v>2.4479238E-2</v>
      </c>
      <c r="BW2" s="156">
        <v>0.54806613999999998</v>
      </c>
      <c r="BX2" s="156">
        <v>0.61936873000000003</v>
      </c>
      <c r="BY2" s="156">
        <v>5.2793153000000002E-2</v>
      </c>
      <c r="BZ2" s="156">
        <v>1.6412707E-3</v>
      </c>
      <c r="CA2" s="156">
        <v>0.49666413999999998</v>
      </c>
      <c r="CB2" s="156">
        <v>2.0330328000000002E-2</v>
      </c>
      <c r="CC2" s="156">
        <v>5.2529779999999998E-2</v>
      </c>
      <c r="CD2" s="156">
        <v>0.49622929999999998</v>
      </c>
      <c r="CE2" s="156">
        <v>9.3861609999999998E-2</v>
      </c>
      <c r="CF2" s="156">
        <v>5.2044782999999997E-2</v>
      </c>
      <c r="CG2" s="156">
        <v>1.2449999E-6</v>
      </c>
      <c r="CH2" s="156">
        <v>4.2210486999999996E-3</v>
      </c>
      <c r="CI2" s="156">
        <v>2.5327988E-3</v>
      </c>
      <c r="CJ2" s="156">
        <v>1.1397501000000001</v>
      </c>
      <c r="CK2" s="156">
        <v>1.1894731E-2</v>
      </c>
      <c r="CL2" s="156">
        <v>3.9792353999999999</v>
      </c>
      <c r="CM2" s="156">
        <v>1.9126818999999999</v>
      </c>
      <c r="CN2" s="156">
        <v>2051.8825999999999</v>
      </c>
      <c r="CO2" s="156">
        <v>3567.5405000000001</v>
      </c>
      <c r="CP2" s="156">
        <v>1648.6665</v>
      </c>
      <c r="CQ2" s="156">
        <v>668.83416999999997</v>
      </c>
      <c r="CR2" s="156">
        <v>401.36777000000001</v>
      </c>
      <c r="CS2" s="156">
        <v>471.80385999999999</v>
      </c>
      <c r="CT2" s="156">
        <v>2057.9582999999998</v>
      </c>
      <c r="CU2" s="156">
        <v>1090.2882999999999</v>
      </c>
      <c r="CV2" s="156">
        <v>1509.0405000000001</v>
      </c>
      <c r="CW2" s="156">
        <v>1172.0291999999999</v>
      </c>
      <c r="CX2" s="156">
        <v>419.86259999999999</v>
      </c>
      <c r="CY2" s="156">
        <v>2774.8130000000001</v>
      </c>
      <c r="CZ2" s="156">
        <v>1048.5924</v>
      </c>
      <c r="DA2" s="156">
        <v>3020.0383000000002</v>
      </c>
      <c r="DB2" s="156">
        <v>3065.8984</v>
      </c>
      <c r="DC2" s="156">
        <v>4425.1120000000001</v>
      </c>
      <c r="DD2" s="156">
        <v>6305.5844999999999</v>
      </c>
      <c r="DE2" s="156">
        <v>1158.2487000000001</v>
      </c>
      <c r="DF2" s="156">
        <v>3460.3380999999999</v>
      </c>
      <c r="DG2" s="156">
        <v>1527.3047999999999</v>
      </c>
      <c r="DH2" s="156">
        <v>43.604460000000003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30.691050000000001</v>
      </c>
      <c r="B6">
        <f>BB2</f>
        <v>7.0194239999999999</v>
      </c>
      <c r="C6">
        <f>BC2</f>
        <v>10.723803500000001</v>
      </c>
      <c r="D6">
        <f>BD2</f>
        <v>12.919677999999999</v>
      </c>
    </row>
    <row r="7" spans="1:11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3" sqref="F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19842</v>
      </c>
      <c r="C2" s="56">
        <f ca="1">YEAR(TODAY())-YEAR(B2)+IF(TODAY()&gt;=DATE(YEAR(TODAY()),MONTH(B2),DAY(B2)),0,-1)</f>
        <v>66</v>
      </c>
      <c r="E2" s="52">
        <v>159.5</v>
      </c>
      <c r="F2" s="53" t="s">
        <v>39</v>
      </c>
      <c r="G2" s="52">
        <v>82.8</v>
      </c>
      <c r="H2" s="51" t="s">
        <v>41</v>
      </c>
      <c r="I2" s="69">
        <f>ROUND(G3/E3^2,1)</f>
        <v>32.5</v>
      </c>
    </row>
    <row r="3" spans="1:9">
      <c r="E3" s="51">
        <f>E2/100</f>
        <v>1.595</v>
      </c>
      <c r="F3" s="51" t="s">
        <v>40</v>
      </c>
      <c r="G3" s="51">
        <f>G2</f>
        <v>82.8</v>
      </c>
      <c r="H3" s="51" t="s">
        <v>41</v>
      </c>
      <c r="I3" s="69"/>
    </row>
    <row r="4" spans="1:9">
      <c r="A4" t="s">
        <v>273</v>
      </c>
    </row>
    <row r="5" spans="1:9">
      <c r="B5" s="62">
        <v>44131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김옥경, ID : H1900461)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16:29:22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44131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66</v>
      </c>
      <c r="G12" s="134"/>
      <c r="H12" s="134"/>
      <c r="I12" s="134"/>
      <c r="K12" s="125">
        <f>'개인정보 및 신체계측 입력'!E2</f>
        <v>159.5</v>
      </c>
      <c r="L12" s="126"/>
      <c r="M12" s="119">
        <f>'개인정보 및 신체계측 입력'!G2</f>
        <v>82.8</v>
      </c>
      <c r="N12" s="120"/>
      <c r="O12" s="115" t="s">
        <v>271</v>
      </c>
      <c r="P12" s="109"/>
      <c r="Q12" s="112">
        <f>'개인정보 및 신체계측 입력'!I2</f>
        <v>32.5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김옥경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79.905000000000001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7.7309999999999999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12.364000000000001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6.4</v>
      </c>
      <c r="L72" s="36" t="s">
        <v>53</v>
      </c>
      <c r="M72" s="36">
        <f>ROUND('DRIs DATA'!K8,1)</f>
        <v>3.7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71.56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141.16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195.08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131.9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62.45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317.27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155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2021-01-04T07:34:15Z</dcterms:modified>
</cp:coreProperties>
</file>