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<sst xmlns="http://schemas.openxmlformats.org/spreadsheetml/2006/main" count="692" uniqueCount="283">
  <si>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</si>
  <si>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</si>
  <si>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</si>
  <si>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</si>
  <si>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</si>
  <si>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</si>
  <si>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</si>
  <si>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</si>
  <si>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</si>
  <si>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</si>
  <si>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</si>
  <si>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</si>
  <si>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</si>
  <si>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</si>
  <si>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</si>
  <si>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</si>
  <si>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</si>
  <si>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</si>
  <si>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</si>
  <si>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</si>
  <si>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</si>
  <si>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</si>
  <si>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</si>
  <si>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</si>
  <si>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</si>
  <si>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</si>
  <si>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</si>
  <si>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</si>
  <si>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</si>
  <si>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</si>
  <si>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</si>
  <si>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</si>
  <si>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</si>
  <si>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</si>
  <si>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</si>
  <si>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</si>
  <si>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</si>
  <si>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</si>
  <si>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</si>
  <si>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</si>
  <si>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</si>
  <si>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</si>
  <si>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</si>
  <si>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</si>
  <si>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</si>
  <si>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</si>
  <si>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</si>
  <si>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</si>
  <si>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</si>
  <si>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</si>
  <si>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</si>
  <si>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</si>
  <si>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</si>
  <si>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</si>
  <si>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</si>
  <si>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</si>
  <si>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</si>
  <si>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</si>
  <si>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</si>
  <si>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</si>
  <si>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</si>
  <si>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</si>
  <si>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</si>
  <si>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</si>
  <si>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</si>
  <si>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</si>
  <si>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</si>
  <si>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</si>
  <si>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</si>
  <si>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</si>
  <si>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</si>
  <si>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</si>
  <si>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</si>
  <si>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</si>
  <si>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</si>
  <si>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</si>
  <si>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</si>
  <si>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</si>
  <si>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</si>
  <si>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</si>
  <si>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</si>
  <si>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</si>
  <si>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</si>
  <si>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</si>
  <si>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</si>
  <si>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</si>
  <si>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</si>
  <si>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</si>
  <si>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</si>
  <si>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</si>
  <si>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</si>
  <si>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</si>
  <si>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</si>
  <si>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</si>
  <si>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</si>
  <si>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</si>
  <si>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</si>
  <si>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</si>
  <si>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</si>
  <si>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</si>
  <si>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</si>
  <si>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</si>
  <si>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</si>
  <si>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</si>
  <si>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</si>
  <si>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</si>
  <si>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</si>
  <si>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</si>
  <si>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</si>
  <si>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</si>
  <si>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</si>
  <si>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</si>
  <si>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</si>
  <si>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</si>
  <si>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</si>
  <si>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</si>
  <si>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</si>
  <si>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</si>
  <si>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</si>
  <si>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</si>
  <si>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</si>
  <si>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</si>
  <si>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</si>
  <si>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</si>
  <si>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</si>
  <si>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</si>
  <si>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</si>
  <si>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</si>
  <si>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</si>
  <si>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</si>
  <si>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</si>
  <si>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</si>
  <si>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</si>
  <si>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</si>
  <si>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</si>
  <si>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</si>
  <si>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</si>
  <si>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</si>
  <si>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</si>
  <si>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</si>
  <si>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</si>
  <si>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</si>
  <si>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</si>
  <si>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</si>
  <si>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</si>
  <si>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</si>
  <si>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</si>
  <si>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</si>
  <si>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</si>
  <si>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</si>
  <si>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</si>
  <si>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</si>
  <si>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</si>
  <si>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</si>
  <si>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</si>
  <si>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</si>
  <si>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</si>
  <si>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</si>
  <si>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</si>
  <si>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</si>
  <si>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</si>
  <si>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</si>
  <si>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</si>
  <si>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</si>
  <si>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</si>
  <si>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</si>
  <si>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</si>
  <si>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</si>
  <si>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</si>
  <si>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</si>
  <si>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</si>
  <si>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</si>
  <si>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</si>
  <si>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</si>
  <si>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</si>
  <si>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</si>
  <si>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</si>
  <si>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</si>
  <si>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</si>
  <si>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</si>
  <si>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</si>
  <si>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</si>
  <si>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</si>
  <si>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</si>
  <si>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</si>
  <si>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</si>
  <si>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</si>
  <si>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</si>
  <si>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</si>
  <si>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</si>
  <si>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</si>
  <si>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</si>
  <si>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</si>
  <si>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</si>
  <si>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</si>
  <si>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</si>
  <si>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</si>
  <si>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</si>
  <si>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</si>
  <si>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</si>
  <si>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</si>
  <si>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</si>
  <si>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</si>
  <si>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</si>
  <si>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</si>
  <si>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</si>
  <si>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</si>
  <si>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</si>
  <si>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</si>
  <si>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</si>
  <si>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</si>
  <si>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</si>
  <si>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</si>
  <si>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</si>
  <si>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</si>
  <si>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</si>
  <si>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</si>
  <si>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</si>
  <si>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</si>
  <si>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</si>
  <si>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</si>
  <si>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</si>
  <si>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</si>
  <si>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</si>
  <si>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</si>
  <si>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</si>
  <si>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</si>
  <si>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</si>
  <si>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</si>
  <si>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</si>
  <si>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</si>
  <si>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</si>
  <si>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</si>
  <si>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</si>
  <si>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</si>
  <si>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</si>
  <si>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</si>
  <si>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</si>
  <si>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</si>
  <si>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</si>
  <si>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</si>
  <si>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</si>
  <si>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</si>
  <si>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</si>
  <si>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</si>
  <si>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</si>
  <si>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</si>
  <si>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</si>
  <si>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</si>
  <si>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</si>
  <si>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</si>
  <si>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</si>
  <si>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</si>
  <si>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</si>
  <si>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</si>
  <si>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</si>
  <si>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</si>
  <si>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</si>
  <si>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</si>
  <si>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</si>
  <si>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</si>
  <si>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</si>
  <si>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</si>
  <si>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</si>
  <si>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</si>
  <si>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</si>
  <si>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</si>
  <si>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</si>
  <si>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</si>
  <si>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</si>
  <si>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</si>
  <si>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</si>
  <si>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</si>
  <si>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</si>
  <si>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</si>
  <si>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</si>
  <si>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</si>
  <si>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</si>
  <si>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</si>
  <si>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황성태, ID : H1900463)</t>
  </si>
  <si>
    <t>2020년 12월 24일 16:32:50</t>
  </si>
  <si>
    <t>H1900463</t>
  </si>
  <si>
    <t>황성태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</si>
</sst>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75.440796000000006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1648"/>
        <c:axId val="511584392"/>
      </c:barChart>
      <c:catAx>
        <c:axId val="5115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4392"/>
        <c:crosses val="autoZero"/>
        <c:auto val="1"/>
        <c:lblAlgn val="ctr"/>
        <c:lblOffset val="100"/>
        <c:noMultiLvlLbl val="0"/>
      </c:catAx>
      <c:valAx>
        <c:axId val="511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3.0820634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7848"/>
        <c:axId val="515260792"/>
      </c:barChart>
      <c:catAx>
        <c:axId val="5152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0792"/>
        <c:crosses val="autoZero"/>
        <c:auto val="1"/>
        <c:lblAlgn val="ctr"/>
        <c:lblOffset val="100"/>
        <c:noMultiLvlLbl val="0"/>
      </c:catAx>
      <c:valAx>
        <c:axId val="5152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5.5980677999999999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5888"/>
        <c:axId val="515262360"/>
      </c:barChart>
      <c:catAx>
        <c:axId val="5152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2360"/>
        <c:crosses val="autoZero"/>
        <c:auto val="1"/>
        <c:lblAlgn val="ctr"/>
        <c:lblOffset val="100"/>
        <c:noMultiLvlLbl val="0"/>
      </c:catAx>
      <c:valAx>
        <c:axId val="51526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1341.5454999999999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4320"/>
        <c:axId val="515265496"/>
      </c:barChart>
      <c:catAx>
        <c:axId val="5152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5496"/>
        <c:crosses val="autoZero"/>
        <c:auto val="1"/>
        <c:lblAlgn val="ctr"/>
        <c:lblOffset val="100"/>
        <c:noMultiLvlLbl val="0"/>
      </c:catAx>
      <c:valAx>
        <c:axId val="5152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2822.4859999999999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3536"/>
        <c:axId val="515263928"/>
      </c:barChart>
      <c:catAx>
        <c:axId val="5152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3928"/>
        <c:crosses val="autoZero"/>
        <c:auto val="1"/>
        <c:lblAlgn val="ctr"/>
        <c:lblOffset val="100"/>
        <c:noMultiLvlLbl val="0"/>
      </c:catAx>
      <c:valAx>
        <c:axId val="51526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105.87218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528"/>
        <c:axId val="516101272"/>
      </c:barChart>
      <c:catAx>
        <c:axId val="5160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1272"/>
        <c:crosses val="autoZero"/>
        <c:auto val="1"/>
        <c:lblAlgn val="ctr"/>
        <c:lblOffset val="100"/>
        <c:noMultiLvlLbl val="0"/>
      </c:catAx>
      <c:valAx>
        <c:axId val="5161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93.742109999999997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1664"/>
        <c:axId val="516099312"/>
      </c:barChart>
      <c:catAx>
        <c:axId val="5161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99312"/>
        <c:crosses val="autoZero"/>
        <c:auto val="1"/>
        <c:lblAlgn val="ctr"/>
        <c:lblOffset val="100"/>
        <c:noMultiLvlLbl val="0"/>
      </c:catAx>
      <c:valAx>
        <c:axId val="5160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12.092276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920"/>
        <c:axId val="516104800"/>
      </c:barChart>
      <c:catAx>
        <c:axId val="5160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800"/>
        <c:crosses val="autoZero"/>
        <c:auto val="1"/>
        <c:lblAlgn val="ctr"/>
        <c:lblOffset val="100"/>
        <c:noMultiLvlLbl val="0"/>
      </c:catAx>
      <c:valAx>
        <c:axId val="5161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701.54265999999996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2056"/>
        <c:axId val="516100488"/>
      </c:barChart>
      <c:catAx>
        <c:axId val="5161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0488"/>
        <c:crosses val="autoZero"/>
        <c:auto val="1"/>
        <c:lblAlgn val="ctr"/>
        <c:lblOffset val="100"/>
        <c:noMultiLvlLbl val="0"/>
      </c:catAx>
      <c:valAx>
        <c:axId val="516100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1.6900878000000001E-2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3624"/>
        <c:axId val="516104408"/>
      </c:barChart>
      <c:catAx>
        <c:axId val="5161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408"/>
        <c:crosses val="autoZero"/>
        <c:auto val="1"/>
        <c:lblAlgn val="ctr"/>
        <c:lblOffset val="100"/>
        <c:noMultiLvlLbl val="0"/>
      </c:catAx>
      <c:valAx>
        <c:axId val="516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3.9350333000000002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5192"/>
        <c:axId val="517045176"/>
      </c:barChart>
      <c:catAx>
        <c:axId val="51610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5176"/>
        <c:crosses val="autoZero"/>
        <c:auto val="1"/>
        <c:lblAlgn val="ctr"/>
        <c:lblOffset val="100"/>
        <c:noMultiLvlLbl val="0"/>
      </c:catAx>
      <c:valAx>
        <c:axId val="51704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25.954628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4000"/>
        <c:axId val="511578904"/>
      </c:barChart>
      <c:catAx>
        <c:axId val="5115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78904"/>
        <c:crosses val="autoZero"/>
        <c:auto val="1"/>
        <c:lblAlgn val="ctr"/>
        <c:lblOffset val="100"/>
        <c:noMultiLvlLbl val="0"/>
      </c:catAx>
      <c:valAx>
        <c:axId val="51157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179.08468999999999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38904"/>
        <c:axId val="517039296"/>
      </c:barChart>
      <c:catAx>
        <c:axId val="5170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39296"/>
        <c:crosses val="autoZero"/>
        <c:auto val="1"/>
        <c:lblAlgn val="ctr"/>
        <c:lblOffset val="100"/>
        <c:noMultiLvlLbl val="0"/>
      </c:catAx>
      <c:valAx>
        <c:axId val="5170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120.63223000000001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0864"/>
        <c:axId val="517040080"/>
      </c:barChart>
      <c:catAx>
        <c:axId val="5170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0080"/>
        <c:crosses val="autoZero"/>
        <c:auto val="1"/>
        <c:lblAlgn val="ctr"/>
        <c:lblOffset val="100"/>
        <c:noMultiLvlLbl val="0"/>
      </c:catAx>
      <c:valAx>
        <c:axId val="5170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5.2910000000000004</c:v>
                </c:pt>
                <c:pt idx="1">
                  <c:v>11.99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042040"/>
        <c:axId val="517044784"/>
      </c:barChart>
      <c:catAx>
        <c:axId val="51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4784"/>
        <c:crosses val="autoZero"/>
        <c:auto val="1"/>
        <c:lblAlgn val="ctr"/>
        <c:lblOffset val="100"/>
        <c:noMultiLvlLbl val="0"/>
      </c:catAx>
      <c:valAx>
        <c:axId val="5170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17.306819999999998</c:v>
                </c:pt>
                <c:pt idx="1">
                  <c:v>23.33737</c:v>
                </c:pt>
                <c:pt idx="2">
                  <c:v>17.352419000000001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496.1798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2824"/>
        <c:axId val="517043608"/>
      </c:barChart>
      <c:catAx>
        <c:axId val="5170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3608"/>
        <c:crosses val="autoZero"/>
        <c:auto val="1"/>
        <c:lblAlgn val="ctr"/>
        <c:lblOffset val="100"/>
        <c:noMultiLvlLbl val="0"/>
      </c:catAx>
      <c:valAx>
        <c:axId val="51704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18.425927999999999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5568"/>
        <c:axId val="257047104"/>
      </c:barChart>
      <c:catAx>
        <c:axId val="51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7104"/>
        <c:crosses val="autoZero"/>
        <c:auto val="1"/>
        <c:lblAlgn val="ctr"/>
        <c:lblOffset val="100"/>
        <c:noMultiLvlLbl val="0"/>
      </c:catAx>
      <c:valAx>
        <c:axId val="257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76.656000000000006</c:v>
                </c:pt>
                <c:pt idx="1">
                  <c:v>8.2539999999999996</c:v>
                </c:pt>
                <c:pt idx="2">
                  <c:v>15.09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042792"/>
        <c:axId val="257042008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008"/>
        <c:crosses val="autoZero"/>
        <c:auto val="1"/>
        <c:lblAlgn val="ctr"/>
        <c:lblOffset val="100"/>
        <c:noMultiLvlLbl val="0"/>
      </c:catAx>
      <c:valAx>
        <c:axId val="2570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2258.2449999999999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064"/>
        <c:axId val="257045536"/>
      </c:barChart>
      <c:catAx>
        <c:axId val="2570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5536"/>
        <c:crosses val="autoZero"/>
        <c:auto val="1"/>
        <c:lblAlgn val="ctr"/>
        <c:lblOffset val="100"/>
        <c:noMultiLvlLbl val="0"/>
      </c:catAx>
      <c:valAx>
        <c:axId val="257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116.95074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456"/>
        <c:axId val="257048672"/>
      </c:barChart>
      <c:catAx>
        <c:axId val="257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8672"/>
        <c:crosses val="autoZero"/>
        <c:auto val="1"/>
        <c:lblAlgn val="ctr"/>
        <c:lblOffset val="100"/>
        <c:noMultiLvlLbl val="0"/>
      </c:catAx>
      <c:valAx>
        <c:axId val="2570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538.40959999999995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6320"/>
        <c:axId val="257043184"/>
      </c:barChart>
      <c:catAx>
        <c:axId val="25704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3184"/>
        <c:crosses val="autoZero"/>
        <c:auto val="1"/>
        <c:lblAlgn val="ctr"/>
        <c:lblOffset val="100"/>
        <c:noMultiLvlLbl val="0"/>
      </c:catAx>
      <c:valAx>
        <c:axId val="25704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5.2539144000000002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79688"/>
        <c:axId val="511586744"/>
      </c:barChart>
      <c:catAx>
        <c:axId val="5115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6744"/>
        <c:crosses val="autoZero"/>
        <c:auto val="1"/>
        <c:lblAlgn val="ctr"/>
        <c:lblOffset val="100"/>
        <c:noMultiLvlLbl val="0"/>
      </c:catAx>
      <c:valAx>
        <c:axId val="5115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4606.9269999999997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73600"/>
        <c:axId val="513778696"/>
      </c:barChart>
      <c:catAx>
        <c:axId val="51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78696"/>
        <c:crosses val="autoZero"/>
        <c:auto val="1"/>
        <c:lblAlgn val="ctr"/>
        <c:lblOffset val="100"/>
        <c:noMultiLvlLbl val="0"/>
      </c:catAx>
      <c:valAx>
        <c:axId val="5137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14.085626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98472"/>
        <c:axId val="259899256"/>
      </c:barChart>
      <c:catAx>
        <c:axId val="25989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256"/>
        <c:crosses val="autoZero"/>
        <c:auto val="1"/>
        <c:lblAlgn val="ctr"/>
        <c:lblOffset val="100"/>
        <c:noMultiLvlLbl val="0"/>
      </c:catAx>
      <c:valAx>
        <c:axId val="25989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2.8104580000000001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5272"/>
        <c:axId val="211387232"/>
      </c:barChart>
      <c:catAx>
        <c:axId val="21138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7232"/>
        <c:crosses val="autoZero"/>
        <c:auto val="1"/>
        <c:lblAlgn val="ctr"/>
        <c:lblOffset val="100"/>
        <c:noMultiLvlLbl val="0"/>
      </c:catAx>
      <c:valAx>
        <c:axId val="2113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155.44774000000001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5176"/>
        <c:axId val="511581256"/>
      </c:barChart>
      <c:catAx>
        <c:axId val="511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1256"/>
        <c:crosses val="autoZero"/>
        <c:auto val="1"/>
        <c:lblAlgn val="ctr"/>
        <c:lblOffset val="100"/>
        <c:noMultiLvlLbl val="0"/>
      </c:catAx>
      <c:valAx>
        <c:axId val="5115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1.4917176999999999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7136"/>
        <c:axId val="511588312"/>
      </c:barChart>
      <c:catAx>
        <c:axId val="511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8312"/>
        <c:crosses val="autoZero"/>
        <c:auto val="1"/>
        <c:lblAlgn val="ctr"/>
        <c:lblOffset val="100"/>
        <c:noMultiLvlLbl val="0"/>
      </c:catAx>
      <c:valAx>
        <c:axId val="51158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14.870224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448"/>
        <c:axId val="511592624"/>
      </c:barChart>
      <c:catAx>
        <c:axId val="5115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624"/>
        <c:crosses val="autoZero"/>
        <c:auto val="1"/>
        <c:lblAlgn val="ctr"/>
        <c:lblOffset val="100"/>
        <c:noMultiLvlLbl val="0"/>
      </c:catAx>
      <c:valAx>
        <c:axId val="5115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2.8104580000000001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3016"/>
        <c:axId val="511593408"/>
      </c:barChart>
      <c:catAx>
        <c:axId val="511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3408"/>
        <c:crosses val="autoZero"/>
        <c:auto val="1"/>
        <c:lblAlgn val="ctr"/>
        <c:lblOffset val="100"/>
        <c:noMultiLvlLbl val="0"/>
      </c:catAx>
      <c:valAx>
        <c:axId val="51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527.45140000000004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056"/>
        <c:axId val="511592232"/>
      </c:barChart>
      <c:catAx>
        <c:axId val="5115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232"/>
        <c:crosses val="autoZero"/>
        <c:auto val="1"/>
        <c:lblAlgn val="ctr"/>
        <c:lblOffset val="100"/>
        <c:noMultiLvlLbl val="0"/>
      </c:catAx>
      <c:valAx>
        <c:axId val="5115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12.039744000000001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1576"/>
        <c:axId val="515261968"/>
      </c:barChart>
      <c:catAx>
        <c:axId val="5152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1968"/>
        <c:crosses val="autoZero"/>
        <c:auto val="1"/>
        <c:lblAlgn val="ctr"/>
        <c:lblOffset val="100"/>
        <c:noMultiLvlLbl val="0"/>
      </c:catAx>
      <c:valAx>
        <c:axId val="5152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황성태, ID : H1900463)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16:32:50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2258.2449999999999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75.440796000000006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25.954628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76.656000000000006</v>
      </c>
      <c r="G8" s="59">
        <f>'DRIs DATA 입력'!G8</f>
        <v>8.2539999999999996</v>
      </c>
      <c r="H8" s="59">
        <f>'DRIs DATA 입력'!H8</f>
        <v>15.09</v>
      </c>
      <c r="I8" s="46"/>
      <c r="J8" s="59" t="s">
        <v>216</v>
      </c>
      <c r="K8" s="59">
        <f>'DRIs DATA 입력'!K8</f>
        <v>5.2910000000000004</v>
      </c>
      <c r="L8" s="59">
        <f>'DRIs DATA 입력'!L8</f>
        <v>11.99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496.1798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18.425927999999999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5.2539144000000002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155.44774000000001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116.95074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1.6690531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1.4917176999999999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14.870224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2.8104580000000001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527.45140000000004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12.039744000000001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3.0820634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5.5980677999999999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538.40959999999995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1341.5454999999999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4606.9269999999997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2822.4859999999999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105.87218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93.742109999999997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14.085626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12.092276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701.54265999999996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1.6900878000000001E-2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3.9350333000000002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179.08468999999999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120.63223000000001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2000</v>
      </c>
      <c r="C6" s="160">
        <v>2258.2449999999999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45</v>
      </c>
      <c r="P6" s="160">
        <v>55</v>
      </c>
      <c r="Q6" s="160">
        <v>0</v>
      </c>
      <c r="R6" s="160">
        <v>0</v>
      </c>
      <c r="S6" s="160">
        <v>75.440796000000006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25.954628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76.656000000000006</v>
      </c>
      <c r="G8" s="160">
        <v>8.2539999999999996</v>
      </c>
      <c r="H8" s="160">
        <v>15.09</v>
      </c>
      <c r="I8" s="158"/>
      <c r="J8" s="160" t="s">
        <v>216</v>
      </c>
      <c r="K8" s="160">
        <v>5.2910000000000004</v>
      </c>
      <c r="L8" s="160">
        <v>11.99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500</v>
      </c>
      <c r="C16" s="160">
        <v>700</v>
      </c>
      <c r="D16" s="160">
        <v>0</v>
      </c>
      <c r="E16" s="160">
        <v>3000</v>
      </c>
      <c r="F16" s="160">
        <v>496.1798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18.425927999999999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5.2539144000000002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155.44774000000001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116.95074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1.6690531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1.4917176999999999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14.870224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2.8104580000000001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527.45140000000004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12.039744000000001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3.0820634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5.5980677999999999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538.40959999999995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1341.5454999999999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4606.9269999999997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2822.4859999999999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105.87218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93.742109999999997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14.085626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12.092276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701.54265999999996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1.6900878000000001E-2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3.9350333000000002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179.08468999999999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120.63223000000001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3:Z3"/>
    <mergeCell ref="U4:Z4"/>
    <mergeCell ref="A4:C4"/>
    <mergeCell ref="E4:H4"/>
    <mergeCell ref="N4:S4"/>
    <mergeCell ref="J4:L4"/>
    <mergeCell ref="AX44:BC44"/>
    <mergeCell ref="A43:BJ43"/>
    <mergeCell ref="BE44:BJ44"/>
    <mergeCell ref="AQ44:AV44"/>
    <mergeCell ref="A44:F44"/>
    <mergeCell ref="H44:M44"/>
    <mergeCell ref="AJ34:AO34"/>
    <mergeCell ref="A33:AO33"/>
    <mergeCell ref="A23:BJ23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70</v>
      </c>
      <c r="E2" s="156">
        <v>2258.2449999999999</v>
      </c>
      <c r="F2" s="156">
        <v>383.24306999999999</v>
      </c>
      <c r="G2" s="156">
        <v>41.264972999999998</v>
      </c>
      <c r="H2" s="156">
        <v>22.791305999999999</v>
      </c>
      <c r="I2" s="156">
        <v>18.473665</v>
      </c>
      <c r="J2" s="156">
        <v>75.440796000000006</v>
      </c>
      <c r="K2" s="156">
        <v>39.768300000000004</v>
      </c>
      <c r="L2" s="156">
        <v>35.672497</v>
      </c>
      <c r="M2" s="156">
        <v>25.954628</v>
      </c>
      <c r="N2" s="156">
        <v>3.0896404</v>
      </c>
      <c r="O2" s="156">
        <v>14.3629675</v>
      </c>
      <c r="P2" s="156">
        <v>818.12929999999994</v>
      </c>
      <c r="Q2" s="156">
        <v>21.010719999999999</v>
      </c>
      <c r="R2" s="156">
        <v>496.1798</v>
      </c>
      <c r="S2" s="156">
        <v>187.01047</v>
      </c>
      <c r="T2" s="156">
        <v>3710.0324999999998</v>
      </c>
      <c r="U2" s="156">
        <v>5.2539144000000002</v>
      </c>
      <c r="V2" s="156">
        <v>18.425927999999999</v>
      </c>
      <c r="W2" s="156">
        <v>155.44774000000001</v>
      </c>
      <c r="X2" s="156">
        <v>116.95074</v>
      </c>
      <c r="Y2" s="156">
        <v>1.6690531</v>
      </c>
      <c r="Z2" s="156">
        <v>1.4917176999999999</v>
      </c>
      <c r="AA2" s="156">
        <v>14.870224</v>
      </c>
      <c r="AB2" s="156">
        <v>2.8104580000000001</v>
      </c>
      <c r="AC2" s="156">
        <v>527.45140000000004</v>
      </c>
      <c r="AD2" s="156">
        <v>12.039744000000001</v>
      </c>
      <c r="AE2" s="156">
        <v>3.0820634</v>
      </c>
      <c r="AF2" s="156">
        <v>5.5980677999999999</v>
      </c>
      <c r="AG2" s="156">
        <v>538.40959999999995</v>
      </c>
      <c r="AH2" s="156">
        <v>243.25572</v>
      </c>
      <c r="AI2" s="156">
        <v>295.15386999999998</v>
      </c>
      <c r="AJ2" s="156">
        <v>1341.5454999999999</v>
      </c>
      <c r="AK2" s="156">
        <v>4606.9269999999997</v>
      </c>
      <c r="AL2" s="156">
        <v>105.87218</v>
      </c>
      <c r="AM2" s="156">
        <v>2822.4859999999999</v>
      </c>
      <c r="AN2" s="156">
        <v>93.742109999999997</v>
      </c>
      <c r="AO2" s="156">
        <v>14.085626</v>
      </c>
      <c r="AP2" s="156">
        <v>9.2479200000000006</v>
      </c>
      <c r="AQ2" s="156">
        <v>4.8377055999999996</v>
      </c>
      <c r="AR2" s="156">
        <v>12.092276</v>
      </c>
      <c r="AS2" s="156">
        <v>701.54265999999996</v>
      </c>
      <c r="AT2" s="156">
        <v>1.6900878000000001E-2</v>
      </c>
      <c r="AU2" s="156">
        <v>3.9350333000000002</v>
      </c>
      <c r="AV2" s="156">
        <v>179.08468999999999</v>
      </c>
      <c r="AW2" s="156">
        <v>120.63223000000001</v>
      </c>
      <c r="AX2" s="156">
        <v>4.5476049999999997E-2</v>
      </c>
      <c r="AY2" s="156">
        <v>0.99737010000000004</v>
      </c>
      <c r="AZ2" s="156">
        <v>455.65796</v>
      </c>
      <c r="BA2" s="156">
        <v>58.044415000000001</v>
      </c>
      <c r="BB2" s="156">
        <v>17.306819999999998</v>
      </c>
      <c r="BC2" s="156">
        <v>23.33737</v>
      </c>
      <c r="BD2" s="156">
        <v>17.352419000000001</v>
      </c>
      <c r="BE2" s="156">
        <v>0.99646913999999998</v>
      </c>
      <c r="BF2" s="156">
        <v>3.9702077</v>
      </c>
      <c r="BG2" s="156">
        <v>1.3877448000000001E-2</v>
      </c>
      <c r="BH2" s="156">
        <v>1.7150176999999999E-2</v>
      </c>
      <c r="BI2" s="156">
        <v>1.2193403E-2</v>
      </c>
      <c r="BJ2" s="156">
        <v>4.5899387E-2</v>
      </c>
      <c r="BK2" s="156">
        <v>1.067496E-3</v>
      </c>
      <c r="BL2" s="156">
        <v>0.14094566</v>
      </c>
      <c r="BM2" s="156">
        <v>3.1520472000000002</v>
      </c>
      <c r="BN2" s="156">
        <v>0.56810119999999997</v>
      </c>
      <c r="BO2" s="156">
        <v>51.064807999999999</v>
      </c>
      <c r="BP2" s="156">
        <v>10.138836</v>
      </c>
      <c r="BQ2" s="156">
        <v>16.973224999999999</v>
      </c>
      <c r="BR2" s="156">
        <v>64.309179999999998</v>
      </c>
      <c r="BS2" s="156">
        <v>28.097223</v>
      </c>
      <c r="BT2" s="156">
        <v>6.0653214000000002</v>
      </c>
      <c r="BU2" s="156">
        <v>0.40635621999999999</v>
      </c>
      <c r="BV2" s="156">
        <v>9.8404569999999997E-2</v>
      </c>
      <c r="BW2" s="156">
        <v>0.49019888</v>
      </c>
      <c r="BX2" s="156">
        <v>1.4179606</v>
      </c>
      <c r="BY2" s="156">
        <v>0.18853756999999999</v>
      </c>
      <c r="BZ2" s="156">
        <v>5.0649785999999999E-4</v>
      </c>
      <c r="CA2" s="156">
        <v>1.4395496999999999</v>
      </c>
      <c r="CB2" s="156">
        <v>6.7126459999999999E-2</v>
      </c>
      <c r="CC2" s="156">
        <v>0.35933884999999999</v>
      </c>
      <c r="CD2" s="156">
        <v>3.1150448000000002</v>
      </c>
      <c r="CE2" s="156">
        <v>5.5081572000000002E-2</v>
      </c>
      <c r="CF2" s="156">
        <v>0.41329524000000001</v>
      </c>
      <c r="CG2" s="156">
        <v>0</v>
      </c>
      <c r="CH2" s="156">
        <v>4.7874168000000002E-2</v>
      </c>
      <c r="CI2" s="156">
        <v>4.6815999999999998E-7</v>
      </c>
      <c r="CJ2" s="156">
        <v>6.9960690000000003</v>
      </c>
      <c r="CK2" s="156">
        <v>8.7665910000000007E-3</v>
      </c>
      <c r="CL2" s="156">
        <v>3.473322</v>
      </c>
      <c r="CM2" s="156">
        <v>3.1142967000000001</v>
      </c>
      <c r="CN2" s="156">
        <v>3015.3955000000001</v>
      </c>
      <c r="CO2" s="156">
        <v>5115.7520000000004</v>
      </c>
      <c r="CP2" s="156">
        <v>2932.5014999999999</v>
      </c>
      <c r="CQ2" s="156">
        <v>1121.8742999999999</v>
      </c>
      <c r="CR2" s="156">
        <v>578.63855000000001</v>
      </c>
      <c r="CS2" s="156">
        <v>674.95270000000005</v>
      </c>
      <c r="CT2" s="156">
        <v>2872.7069999999999</v>
      </c>
      <c r="CU2" s="156">
        <v>1653.6853000000001</v>
      </c>
      <c r="CV2" s="156">
        <v>2033.9274</v>
      </c>
      <c r="CW2" s="156">
        <v>1827.0175999999999</v>
      </c>
      <c r="CX2" s="156">
        <v>539.08812999999998</v>
      </c>
      <c r="CY2" s="156">
        <v>3967.7957000000001</v>
      </c>
      <c r="CZ2" s="156">
        <v>1525.1095</v>
      </c>
      <c r="DA2" s="156">
        <v>4351.5434999999998</v>
      </c>
      <c r="DB2" s="156">
        <v>4340.857</v>
      </c>
      <c r="DC2" s="156">
        <v>5802.5853999999999</v>
      </c>
      <c r="DD2" s="156">
        <v>8604.0910000000003</v>
      </c>
      <c r="DE2" s="156">
        <v>1754.6414</v>
      </c>
      <c r="DF2" s="156">
        <v>4656.7529999999997</v>
      </c>
      <c r="DG2" s="156">
        <v>2088.1619000000001</v>
      </c>
      <c r="DH2" s="156">
        <v>159.76007000000001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58.044415000000001</v>
      </c>
      <c r="B6">
        <f>BB2</f>
        <v>17.306819999999998</v>
      </c>
      <c r="C6">
        <f>BC2</f>
        <v>23.33737</v>
      </c>
      <c r="D6">
        <f>BD2</f>
        <v>17.352419000000001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18319</v>
      </c>
      <c r="C2" s="56">
        <f ca="1">YEAR(TODAY())-YEAR(B2)+IF(TODAY()&gt;=DATE(YEAR(TODAY()),MONTH(B2),DAY(B2)),0,-1)</f>
        <v>70</v>
      </c>
      <c r="E2" s="52">
        <v>166.6</v>
      </c>
      <c r="F2" s="53" t="s">
        <v>39</v>
      </c>
      <c r="G2" s="52">
        <v>66.099999999999994</v>
      </c>
      <c r="H2" s="51" t="s">
        <v>41</v>
      </c>
      <c r="I2" s="69">
        <f>ROUND(G3/E3^2,1)</f>
        <v>23.8</v>
      </c>
    </row>
    <row r="3" spans="1:9">
      <c r="E3" s="51">
        <f>E2/100</f>
        <v>1.6659999999999999</v>
      </c>
      <c r="F3" s="51" t="s">
        <v>40</v>
      </c>
      <c r="G3" s="51">
        <f>G2</f>
        <v>66.099999999999994</v>
      </c>
      <c r="H3" s="51" t="s">
        <v>41</v>
      </c>
      <c r="I3" s="69"/>
    </row>
    <row r="4" spans="1:9">
      <c r="A4" t="s">
        <v>273</v>
      </c>
    </row>
    <row r="5" spans="1:9">
      <c r="B5" s="62">
        <v>44131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황성태, ID : H1900463)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16:32:50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44131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70</v>
      </c>
      <c r="G12" s="134"/>
      <c r="H12" s="134"/>
      <c r="I12" s="134"/>
      <c r="K12" s="125">
        <f>'개인정보 및 신체계측 입력'!E2</f>
        <v>166.6</v>
      </c>
      <c r="L12" s="126"/>
      <c r="M12" s="119">
        <f>'개인정보 및 신체계측 입력'!G2</f>
        <v>66.099999999999994</v>
      </c>
      <c r="N12" s="120"/>
      <c r="O12" s="115" t="s">
        <v>271</v>
      </c>
      <c r="P12" s="109"/>
      <c r="Q12" s="112">
        <f>'개인정보 및 신체계측 입력'!I2</f>
        <v>23.8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황성태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76.656000000000006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8.2539999999999996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15.09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0.7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</v>
      </c>
      <c r="L72" s="36" t="s">
        <v>53</v>
      </c>
      <c r="M72" s="36">
        <f>ROUND('DRIs DATA'!K8,1)</f>
        <v>5.3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66.16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153.55000000000001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116.95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187.36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67.3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307.13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140.86000000000001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2021-01-04T07:37:27Z</dcterms:modified>
</cp:coreProperties>
</file>