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<sst xmlns="http://schemas.openxmlformats.org/spreadsheetml/2006/main" count="692" uniqueCount="341">
  <si>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</si>
  <si>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</si>
  <si>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</si>
  <si>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</si>
  <si>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</si>
  <si>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</si>
  <si>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</si>
  <si>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</si>
  <si>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</si>
  <si>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</si>
  <si>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</si>
  <si>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</si>
  <si>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</si>
  <si>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</si>
  <si>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</si>
  <si>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</si>
  <si>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</si>
  <si>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</si>
  <si>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</si>
  <si>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</si>
  <si>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</si>
  <si>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</si>
  <si>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</si>
  <si>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</si>
  <si>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</si>
  <si>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</si>
  <si>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</si>
  <si>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</si>
  <si>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</si>
  <si>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</si>
  <si>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</si>
  <si>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</si>
  <si>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</si>
  <si>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</si>
  <si>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</si>
  <si>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</si>
  <si>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</si>
  <si>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</si>
  <si>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</si>
  <si>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</si>
  <si>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</si>
  <si>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</si>
  <si>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</si>
  <si>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</si>
  <si>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</si>
  <si>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</si>
  <si>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</si>
  <si>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</si>
  <si>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</si>
  <si>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</si>
  <si>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</si>
  <si>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</si>
  <si>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</si>
  <si>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</si>
  <si>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</si>
  <si>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</si>
  <si>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</si>
  <si>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</si>
  <si>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</si>
  <si>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</si>
  <si>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</si>
  <si>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</si>
  <si>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</si>
  <si>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</si>
  <si>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</si>
  <si>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</si>
  <si>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</si>
  <si>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</si>
  <si>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</si>
  <si>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</si>
  <si>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</si>
  <si>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</si>
  <si>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</si>
  <si>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</si>
  <si>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</si>
  <si>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</si>
  <si>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</si>
  <si>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</si>
  <si>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</si>
  <si>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</si>
  <si>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</si>
  <si>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</si>
  <si>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</si>
  <si>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</si>
  <si>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</si>
  <si>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</si>
  <si>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</si>
  <si>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</si>
  <si>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</si>
  <si>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</si>
  <si>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</si>
  <si>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</si>
  <si>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</si>
  <si>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</si>
  <si>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</si>
  <si>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</si>
  <si>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</si>
  <si>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</si>
  <si>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</si>
  <si>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</si>
  <si>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</si>
  <si>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</si>
  <si>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</si>
  <si>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</si>
  <si>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</si>
  <si>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</si>
  <si>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</si>
  <si>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</si>
  <si>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</si>
  <si>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</si>
  <si>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</si>
  <si>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</si>
  <si>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</si>
  <si>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</si>
  <si>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</si>
  <si>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</si>
  <si>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</si>
  <si>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</si>
  <si>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</si>
  <si>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</si>
  <si>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</si>
  <si>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</si>
  <si>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</si>
  <si>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</si>
  <si>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</si>
  <si>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</si>
  <si>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</si>
  <si>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</si>
  <si>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</si>
  <si>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</si>
  <si>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</si>
  <si>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</si>
  <si>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</si>
  <si>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</si>
  <si>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</si>
  <si>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</si>
  <si>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</si>
  <si>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</si>
  <si>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</si>
  <si>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</si>
  <si>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</si>
  <si>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</si>
  <si>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</si>
  <si>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</si>
  <si>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</si>
  <si>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</si>
  <si>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</si>
  <si>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</si>
  <si>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</si>
  <si>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</si>
  <si>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</si>
  <si>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</si>
  <si>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</si>
  <si>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</si>
  <si>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</si>
  <si>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</si>
  <si>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</si>
  <si>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</si>
  <si>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</si>
  <si>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</si>
  <si>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</si>
  <si>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</si>
  <si>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</si>
  <si>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</si>
  <si>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</si>
  <si>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</si>
  <si>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</si>
  <si>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</si>
  <si>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</si>
  <si>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</si>
  <si>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</si>
  <si>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</si>
  <si>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</si>
  <si>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</si>
  <si>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</si>
  <si>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</si>
  <si>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</si>
  <si>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</si>
  <si>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</si>
  <si>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</si>
  <si>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</si>
  <si>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</si>
  <si>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</si>
  <si>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</si>
  <si>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</si>
  <si>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</si>
  <si>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</si>
  <si>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</si>
  <si>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</si>
  <si>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</si>
  <si>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</si>
  <si>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</si>
  <si>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</si>
  <si>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</si>
  <si>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</si>
  <si>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</si>
  <si>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</si>
  <si>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</si>
  <si>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</si>
  <si>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</si>
  <si>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</si>
  <si>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</si>
  <si>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</si>
  <si>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</si>
  <si>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</si>
  <si>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</si>
  <si>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</si>
  <si>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</si>
  <si>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</si>
  <si>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</si>
  <si>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</si>
  <si>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</si>
  <si>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</si>
  <si>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</si>
  <si>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</si>
  <si>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</si>
  <si>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</si>
  <si>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</si>
  <si>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</si>
  <si>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</si>
  <si>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</si>
  <si>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</si>
  <si>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</si>
  <si>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</si>
  <si>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</si>
  <si>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</si>
  <si>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</si>
  <si>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</si>
  <si>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</si>
  <si>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</si>
  <si>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</si>
  <si>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</si>
  <si>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</si>
  <si>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</si>
  <si>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</si>
  <si>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</si>
  <si>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</si>
  <si>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</si>
  <si>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</si>
  <si>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</si>
  <si>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</si>
  <si>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</si>
  <si>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</si>
  <si>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</si>
  <si>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</si>
  <si>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</si>
  <si>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</si>
  <si>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</si>
  <si>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</si>
  <si>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</si>
  <si>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</si>
  <si>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</si>
  <si>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</si>
  <si>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</si>
  <si>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</si>
  <si>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</si>
  <si>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</si>
  <si>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</si>
  <si>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</si>
  <si>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</si>
  <si>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</si>
  <si>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</si>
  <si>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</si>
  <si>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</si>
  <si>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</si>
  <si>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</si>
  <si>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</si>
  <si>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</si>
  <si>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</si>
  <si>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</si>
  <si>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</si>
  <si>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</si>
  <si>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</si>
  <si>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</si>
  <si>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</si>
  <si>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</si>
  <si>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</si>
  <si>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</si>
  <si>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유수성, ID : H1900467)</t>
  </si>
  <si>
    <t>출력시각</t>
    <phoneticPr fontId="1" type="noConversion"/>
  </si>
  <si>
    <t>2020년 12월 31일 10:41:02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</si>
  <si>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</si>
  <si>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</si>
  <si>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</si>
  <si>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</si>
  <si>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</si>
  <si>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</si>
  <si>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</si>
  <si>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</si>
  <si>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</si>
  <si>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</si>
  <si>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</si>
  <si>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</si>
  <si>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</si>
  <si>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</si>
  <si>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</si>
  <si>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</si>
  <si>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</si>
  <si>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</si>
  <si>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</si>
  <si>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</si>
  <si>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</si>
  <si>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</si>
  <si>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</si>
  <si>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</si>
  <si>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</si>
  <si>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</si>
  <si>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</si>
  <si>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</si>
  <si>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</si>
  <si>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</si>
  <si>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</si>
  <si>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</si>
  <si>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</si>
  <si>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</si>
  <si>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</si>
  <si>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</si>
  <si>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</si>
  <si>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</si>
  <si>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</si>
  <si>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</si>
  <si>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</si>
  <si>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</si>
  <si>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</si>
  <si>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</si>
  <si>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</si>
  <si>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</si>
  <si>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</si>
  <si>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</si>
  <si>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</si>
  <si>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</si>
  <si>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</si>
  <si>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</si>
  <si>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</si>
  <si>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</si>
  <si>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</si>
  <si>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</si>
  <si>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</si>
  <si>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</si>
  <si>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H1900467</t>
  </si>
  <si>
    <t>유수성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</si>
</sst>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111.13037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754816"/>
        <c:axId val="196768896"/>
      </c:barChart>
      <c:catAx>
        <c:axId val="19675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768896"/>
        <c:crosses val="autoZero"/>
        <c:auto val="1"/>
        <c:lblAlgn val="ctr"/>
        <c:lblOffset val="100"/>
        <c:noMultiLvlLbl val="0"/>
      </c:catAx>
      <c:valAx>
        <c:axId val="19676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7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5.7679714999999998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873728"/>
        <c:axId val="189223680"/>
      </c:barChart>
      <c:catAx>
        <c:axId val="18887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223680"/>
        <c:crosses val="autoZero"/>
        <c:auto val="1"/>
        <c:lblAlgn val="ctr"/>
        <c:lblOffset val="100"/>
        <c:noMultiLvlLbl val="0"/>
      </c:catAx>
      <c:valAx>
        <c:axId val="1892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8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4.2095345999999996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28768"/>
        <c:axId val="189375616"/>
      </c:barChart>
      <c:catAx>
        <c:axId val="189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75616"/>
        <c:crosses val="autoZero"/>
        <c:auto val="1"/>
        <c:lblAlgn val="ctr"/>
        <c:lblOffset val="100"/>
        <c:noMultiLvlLbl val="0"/>
      </c:catAx>
      <c:valAx>
        <c:axId val="18937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1991.5686000000001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599744"/>
        <c:axId val="189601280"/>
      </c:barChart>
      <c:catAx>
        <c:axId val="18959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01280"/>
        <c:crosses val="autoZero"/>
        <c:auto val="1"/>
        <c:lblAlgn val="ctr"/>
        <c:lblOffset val="100"/>
        <c:noMultiLvlLbl val="0"/>
      </c:catAx>
      <c:valAx>
        <c:axId val="18960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5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7182.4614000000001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16512"/>
        <c:axId val="189618048"/>
      </c:barChart>
      <c:catAx>
        <c:axId val="1896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18048"/>
        <c:crosses val="autoZero"/>
        <c:auto val="1"/>
        <c:lblAlgn val="ctr"/>
        <c:lblOffset val="100"/>
        <c:noMultiLvlLbl val="0"/>
      </c:catAx>
      <c:valAx>
        <c:axId val="189618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406.86765000000003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36608"/>
        <c:axId val="189638144"/>
      </c:barChart>
      <c:catAx>
        <c:axId val="18963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38144"/>
        <c:crosses val="autoZero"/>
        <c:auto val="1"/>
        <c:lblAlgn val="ctr"/>
        <c:lblOffset val="100"/>
        <c:noMultiLvlLbl val="0"/>
      </c:catAx>
      <c:valAx>
        <c:axId val="18963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237.99152000000001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72832"/>
        <c:axId val="189678720"/>
      </c:barChart>
      <c:catAx>
        <c:axId val="18967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78720"/>
        <c:crosses val="autoZero"/>
        <c:auto val="1"/>
        <c:lblAlgn val="ctr"/>
        <c:lblOffset val="100"/>
        <c:noMultiLvlLbl val="0"/>
      </c:catAx>
      <c:valAx>
        <c:axId val="18967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16.658650999999999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09312"/>
        <c:axId val="189711104"/>
      </c:barChart>
      <c:catAx>
        <c:axId val="1897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11104"/>
        <c:crosses val="autoZero"/>
        <c:auto val="1"/>
        <c:lblAlgn val="ctr"/>
        <c:lblOffset val="100"/>
        <c:noMultiLvlLbl val="0"/>
      </c:catAx>
      <c:valAx>
        <c:axId val="18971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1563.3297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19936"/>
        <c:axId val="190521728"/>
      </c:barChart>
      <c:catAx>
        <c:axId val="19051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21728"/>
        <c:crosses val="autoZero"/>
        <c:auto val="1"/>
        <c:lblAlgn val="ctr"/>
        <c:lblOffset val="100"/>
        <c:noMultiLvlLbl val="0"/>
      </c:catAx>
      <c:valAx>
        <c:axId val="190521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1.5559778E-2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40032"/>
        <c:axId val="190558208"/>
      </c:barChart>
      <c:catAx>
        <c:axId val="19054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58208"/>
        <c:crosses val="autoZero"/>
        <c:auto val="1"/>
        <c:lblAlgn val="ctr"/>
        <c:lblOffset val="100"/>
        <c:noMultiLvlLbl val="0"/>
      </c:catAx>
      <c:valAx>
        <c:axId val="19055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5.0979590000000004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08832"/>
        <c:axId val="192810368"/>
      </c:barChart>
      <c:catAx>
        <c:axId val="19280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10368"/>
        <c:crosses val="autoZero"/>
        <c:auto val="1"/>
        <c:lblAlgn val="ctr"/>
        <c:lblOffset val="100"/>
        <c:noMultiLvlLbl val="0"/>
      </c:catAx>
      <c:valAx>
        <c:axId val="19281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0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59.272846000000001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456832"/>
        <c:axId val="200578176"/>
      </c:barChart>
      <c:catAx>
        <c:axId val="2004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578176"/>
        <c:crosses val="autoZero"/>
        <c:auto val="1"/>
        <c:lblAlgn val="ctr"/>
        <c:lblOffset val="100"/>
        <c:noMultiLvlLbl val="0"/>
      </c:catAx>
      <c:valAx>
        <c:axId val="20057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4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226.94481999999999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398272"/>
        <c:axId val="193399808"/>
      </c:barChart>
      <c:catAx>
        <c:axId val="1933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399808"/>
        <c:crosses val="autoZero"/>
        <c:auto val="1"/>
        <c:lblAlgn val="ctr"/>
        <c:lblOffset val="100"/>
        <c:noMultiLvlLbl val="0"/>
      </c:catAx>
      <c:valAx>
        <c:axId val="193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3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124.62971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431040"/>
        <c:axId val="193432576"/>
      </c:barChart>
      <c:catAx>
        <c:axId val="1934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432576"/>
        <c:crosses val="autoZero"/>
        <c:auto val="1"/>
        <c:lblAlgn val="ctr"/>
        <c:lblOffset val="100"/>
        <c:noMultiLvlLbl val="0"/>
      </c:catAx>
      <c:valAx>
        <c:axId val="19343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4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7.4130000000000003</c:v>
                </c:pt>
                <c:pt idx="1">
                  <c:v>14.991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3517824"/>
        <c:axId val="193523712"/>
      </c:barChart>
      <c:catAx>
        <c:axId val="1935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23712"/>
        <c:crosses val="autoZero"/>
        <c:auto val="1"/>
        <c:lblAlgn val="ctr"/>
        <c:lblOffset val="100"/>
        <c:noMultiLvlLbl val="0"/>
      </c:catAx>
      <c:valAx>
        <c:axId val="19352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5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18.01905</c:v>
                </c:pt>
                <c:pt idx="1">
                  <c:v>19.226127999999999</c:v>
                </c:pt>
                <c:pt idx="2">
                  <c:v>24.181819999999998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1283.8867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576960"/>
        <c:axId val="193578496"/>
      </c:barChart>
      <c:catAx>
        <c:axId val="19357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78496"/>
        <c:crosses val="autoZero"/>
        <c:auto val="1"/>
        <c:lblAlgn val="ctr"/>
        <c:lblOffset val="100"/>
        <c:noMultiLvlLbl val="0"/>
      </c:catAx>
      <c:valAx>
        <c:axId val="19357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39.219616000000002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59264"/>
        <c:axId val="193660800"/>
      </c:barChart>
      <c:catAx>
        <c:axId val="19365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60800"/>
        <c:crosses val="autoZero"/>
        <c:auto val="1"/>
        <c:lblAlgn val="ctr"/>
        <c:lblOffset val="100"/>
        <c:noMultiLvlLbl val="0"/>
      </c:catAx>
      <c:valAx>
        <c:axId val="19366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69.650000000000006</c:v>
                </c:pt>
                <c:pt idx="1">
                  <c:v>12.356</c:v>
                </c:pt>
                <c:pt idx="2">
                  <c:v>17.994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3683840"/>
        <c:axId val="193685376"/>
      </c:barChart>
      <c:catAx>
        <c:axId val="1936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5376"/>
        <c:crosses val="autoZero"/>
        <c:auto val="1"/>
        <c:lblAlgn val="ctr"/>
        <c:lblOffset val="100"/>
        <c:noMultiLvlLbl val="0"/>
      </c:catAx>
      <c:valAx>
        <c:axId val="1936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2802.1374999999998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00608"/>
        <c:axId val="193702144"/>
      </c:barChart>
      <c:catAx>
        <c:axId val="19370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02144"/>
        <c:crosses val="autoZero"/>
        <c:auto val="1"/>
        <c:lblAlgn val="ctr"/>
        <c:lblOffset val="100"/>
        <c:noMultiLvlLbl val="0"/>
      </c:catAx>
      <c:valAx>
        <c:axId val="19370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333.8064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139264"/>
        <c:axId val="194140800"/>
      </c:barChart>
      <c:catAx>
        <c:axId val="19413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140800"/>
        <c:crosses val="autoZero"/>
        <c:auto val="1"/>
        <c:lblAlgn val="ctr"/>
        <c:lblOffset val="100"/>
        <c:noMultiLvlLbl val="0"/>
      </c:catAx>
      <c:valAx>
        <c:axId val="194140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1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1366.2556999999999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171648"/>
        <c:axId val="194173184"/>
      </c:barChart>
      <c:catAx>
        <c:axId val="1941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173184"/>
        <c:crosses val="autoZero"/>
        <c:auto val="1"/>
        <c:lblAlgn val="ctr"/>
        <c:lblOffset val="100"/>
        <c:noMultiLvlLbl val="0"/>
      </c:catAx>
      <c:valAx>
        <c:axId val="19417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1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7.8295135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16768"/>
        <c:axId val="235308160"/>
      </c:barChart>
      <c:catAx>
        <c:axId val="2144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08160"/>
        <c:crosses val="autoZero"/>
        <c:auto val="1"/>
        <c:lblAlgn val="ctr"/>
        <c:lblOffset val="100"/>
        <c:noMultiLvlLbl val="0"/>
      </c:catAx>
      <c:valAx>
        <c:axId val="23530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13182.742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199936"/>
        <c:axId val="194201472"/>
      </c:barChart>
      <c:catAx>
        <c:axId val="19419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01472"/>
        <c:crosses val="autoZero"/>
        <c:auto val="1"/>
        <c:lblAlgn val="ctr"/>
        <c:lblOffset val="100"/>
        <c:noMultiLvlLbl val="0"/>
      </c:catAx>
      <c:valAx>
        <c:axId val="1942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1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32.649270000000001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240512"/>
        <c:axId val="194242048"/>
      </c:barChart>
      <c:catAx>
        <c:axId val="1942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42048"/>
        <c:crosses val="autoZero"/>
        <c:auto val="1"/>
        <c:lblAlgn val="ctr"/>
        <c:lblOffset val="100"/>
        <c:noMultiLvlLbl val="0"/>
      </c:catAx>
      <c:valAx>
        <c:axId val="19424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3.1533785000000001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06432"/>
        <c:axId val="194307968"/>
      </c:barChart>
      <c:catAx>
        <c:axId val="19430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07968"/>
        <c:crosses val="autoZero"/>
        <c:auto val="1"/>
        <c:lblAlgn val="ctr"/>
        <c:lblOffset val="100"/>
        <c:noMultiLvlLbl val="0"/>
      </c:catAx>
      <c:valAx>
        <c:axId val="19430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815.81399999999996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15072"/>
        <c:axId val="188516608"/>
      </c:barChart>
      <c:catAx>
        <c:axId val="1885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16608"/>
        <c:crosses val="autoZero"/>
        <c:auto val="1"/>
        <c:lblAlgn val="ctr"/>
        <c:lblOffset val="100"/>
        <c:noMultiLvlLbl val="0"/>
      </c:catAx>
      <c:valAx>
        <c:axId val="18851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1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2.9767248999999998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27744"/>
        <c:axId val="188529280"/>
      </c:barChart>
      <c:catAx>
        <c:axId val="18852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29280"/>
        <c:crosses val="autoZero"/>
        <c:auto val="1"/>
        <c:lblAlgn val="ctr"/>
        <c:lblOffset val="100"/>
        <c:noMultiLvlLbl val="0"/>
      </c:catAx>
      <c:valAx>
        <c:axId val="18852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26.727029999999999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14528"/>
        <c:axId val="188616064"/>
      </c:barChart>
      <c:catAx>
        <c:axId val="1886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16064"/>
        <c:crosses val="autoZero"/>
        <c:auto val="1"/>
        <c:lblAlgn val="ctr"/>
        <c:lblOffset val="100"/>
        <c:noMultiLvlLbl val="0"/>
      </c:catAx>
      <c:valAx>
        <c:axId val="18861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3.1533785000000001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51776"/>
        <c:axId val="188661760"/>
      </c:barChart>
      <c:catAx>
        <c:axId val="18865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61760"/>
        <c:crosses val="autoZero"/>
        <c:auto val="1"/>
        <c:lblAlgn val="ctr"/>
        <c:lblOffset val="100"/>
        <c:noMultiLvlLbl val="0"/>
      </c:catAx>
      <c:valAx>
        <c:axId val="18866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1263.3864000000001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76736"/>
        <c:axId val="188744064"/>
      </c:barChart>
      <c:catAx>
        <c:axId val="18867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44064"/>
        <c:crosses val="autoZero"/>
        <c:auto val="1"/>
        <c:lblAlgn val="ctr"/>
        <c:lblOffset val="100"/>
        <c:noMultiLvlLbl val="0"/>
      </c:catAx>
      <c:valAx>
        <c:axId val="18874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17.840263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754944"/>
        <c:axId val="188863232"/>
      </c:barChart>
      <c:catAx>
        <c:axId val="18875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863232"/>
        <c:crosses val="autoZero"/>
        <c:auto val="1"/>
        <c:lblAlgn val="ctr"/>
        <c:lblOffset val="100"/>
        <c:noMultiLvlLbl val="0"/>
      </c:catAx>
      <c:valAx>
        <c:axId val="18886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75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유수성, ID : H1900467)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10:41:02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2802.1374999999998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111.13037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59.272846000000001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69.650000000000006</v>
      </c>
      <c r="G8" s="59">
        <f>'DRIs DATA 입력'!G8</f>
        <v>12.356</v>
      </c>
      <c r="H8" s="59">
        <f>'DRIs DATA 입력'!H8</f>
        <v>17.994</v>
      </c>
      <c r="I8" s="46"/>
      <c r="J8" s="59" t="s">
        <v>216</v>
      </c>
      <c r="K8" s="59">
        <f>'DRIs DATA 입력'!K8</f>
        <v>7.4130000000000003</v>
      </c>
      <c r="L8" s="59">
        <f>'DRIs DATA 입력'!L8</f>
        <v>14.991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1283.8867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39.219616000000002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7.8295135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815.81399999999996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333.8064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3.4038974999999998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2.9767248999999998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26.727029999999999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3.1533785000000001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1263.3864000000001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17.840263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5.7679714999999998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4.2095345999999996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1366.2556999999999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1991.5686000000001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13182.742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7182.4614000000001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406.86765000000003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237.99152000000001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32.649270000000001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16.658650999999999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1563.3297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1.5559778E-2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5.0979590000000004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226.94481999999999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124.62971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49" sqref="R49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277</v>
      </c>
      <c r="B1" s="60" t="s">
        <v>278</v>
      </c>
      <c r="G1" s="61" t="s">
        <v>279</v>
      </c>
      <c r="H1" s="60" t="s">
        <v>280</v>
      </c>
    </row>
    <row r="3" spans="1:27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285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>
      <c r="A6" s="65" t="s">
        <v>282</v>
      </c>
      <c r="B6" s="65">
        <v>2200</v>
      </c>
      <c r="C6" s="65">
        <v>2802.1374999999998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111.13037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59.272846000000001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69.650000000000006</v>
      </c>
      <c r="G8" s="65">
        <v>12.356</v>
      </c>
      <c r="H8" s="65">
        <v>17.994</v>
      </c>
      <c r="J8" s="65" t="s">
        <v>301</v>
      </c>
      <c r="K8" s="65">
        <v>7.4130000000000003</v>
      </c>
      <c r="L8" s="65">
        <v>14.991</v>
      </c>
    </row>
    <row r="13" spans="1:27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>
      <c r="A16" s="65" t="s">
        <v>307</v>
      </c>
      <c r="B16" s="65">
        <v>530</v>
      </c>
      <c r="C16" s="65">
        <v>750</v>
      </c>
      <c r="D16" s="65">
        <v>0</v>
      </c>
      <c r="E16" s="65">
        <v>3000</v>
      </c>
      <c r="F16" s="65">
        <v>1283.8867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39.219616000000002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7.8295135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815.81399999999996</v>
      </c>
    </row>
    <row r="23" spans="1:62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333.8064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3.4038974999999998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2.9767248999999998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26.727029999999999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3.1533785000000001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1263.3864000000001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17.840263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5.7679714999999998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4.2095345999999996</v>
      </c>
    </row>
    <row r="33" spans="1:68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1366.2556999999999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1991.5686000000001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13182.742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7182.4614000000001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406.86765000000003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237.99152000000001</v>
      </c>
    </row>
    <row r="43" spans="1:68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32.649270000000001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16.658650999999999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1563.3297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1.5559778E-2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5.0979590000000004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226.94481999999999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124.62971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1" sqref="H21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339</v>
      </c>
      <c r="B2" s="60" t="s">
        <v>340</v>
      </c>
      <c r="C2" s="60" t="s">
        <v>276</v>
      </c>
      <c r="D2" s="60">
        <v>54</v>
      </c>
      <c r="E2" s="60">
        <v>2802.1374999999998</v>
      </c>
      <c r="F2" s="60">
        <v>430.15607</v>
      </c>
      <c r="G2" s="60">
        <v>76.308784000000003</v>
      </c>
      <c r="H2" s="60">
        <v>48.569560000000003</v>
      </c>
      <c r="I2" s="60">
        <v>27.739222999999999</v>
      </c>
      <c r="J2" s="60">
        <v>111.13037</v>
      </c>
      <c r="K2" s="60">
        <v>65.927809999999994</v>
      </c>
      <c r="L2" s="60">
        <v>45.202556999999999</v>
      </c>
      <c r="M2" s="60">
        <v>59.272846000000001</v>
      </c>
      <c r="N2" s="60">
        <v>5.2266719999999998</v>
      </c>
      <c r="O2" s="60">
        <v>32.451785999999998</v>
      </c>
      <c r="P2" s="60">
        <v>2187.5227</v>
      </c>
      <c r="Q2" s="60">
        <v>56.731160000000003</v>
      </c>
      <c r="R2" s="60">
        <v>1283.8867</v>
      </c>
      <c r="S2" s="60">
        <v>160.89186000000001</v>
      </c>
      <c r="T2" s="60">
        <v>13475.938</v>
      </c>
      <c r="U2" s="60">
        <v>7.8295135</v>
      </c>
      <c r="V2" s="60">
        <v>39.219616000000002</v>
      </c>
      <c r="W2" s="60">
        <v>815.81399999999996</v>
      </c>
      <c r="X2" s="60">
        <v>333.8064</v>
      </c>
      <c r="Y2" s="60">
        <v>3.4038974999999998</v>
      </c>
      <c r="Z2" s="60">
        <v>2.9767248999999998</v>
      </c>
      <c r="AA2" s="60">
        <v>26.727029999999999</v>
      </c>
      <c r="AB2" s="60">
        <v>3.1533785000000001</v>
      </c>
      <c r="AC2" s="60">
        <v>1263.3864000000001</v>
      </c>
      <c r="AD2" s="60">
        <v>17.840263</v>
      </c>
      <c r="AE2" s="60">
        <v>5.7679714999999998</v>
      </c>
      <c r="AF2" s="60">
        <v>4.2095345999999996</v>
      </c>
      <c r="AG2" s="60">
        <v>1366.2556999999999</v>
      </c>
      <c r="AH2" s="60">
        <v>871.45232999999996</v>
      </c>
      <c r="AI2" s="60">
        <v>494.80340000000001</v>
      </c>
      <c r="AJ2" s="60">
        <v>1991.5686000000001</v>
      </c>
      <c r="AK2" s="60">
        <v>13182.742</v>
      </c>
      <c r="AL2" s="60">
        <v>406.86765000000003</v>
      </c>
      <c r="AM2" s="60">
        <v>7182.4614000000001</v>
      </c>
      <c r="AN2" s="60">
        <v>237.99152000000001</v>
      </c>
      <c r="AO2" s="60">
        <v>32.649270000000001</v>
      </c>
      <c r="AP2" s="60">
        <v>27.094484000000001</v>
      </c>
      <c r="AQ2" s="60">
        <v>5.5547849999999999</v>
      </c>
      <c r="AR2" s="60">
        <v>16.658650999999999</v>
      </c>
      <c r="AS2" s="60">
        <v>1563.3297</v>
      </c>
      <c r="AT2" s="60">
        <v>1.5559778E-2</v>
      </c>
      <c r="AU2" s="60">
        <v>5.0979590000000004</v>
      </c>
      <c r="AV2" s="60">
        <v>226.94481999999999</v>
      </c>
      <c r="AW2" s="60">
        <v>124.62971</v>
      </c>
      <c r="AX2" s="60">
        <v>0.67500970000000005</v>
      </c>
      <c r="AY2" s="60">
        <v>2.6538021999999999</v>
      </c>
      <c r="AZ2" s="60">
        <v>355.22107</v>
      </c>
      <c r="BA2" s="60">
        <v>61.447617000000001</v>
      </c>
      <c r="BB2" s="60">
        <v>18.01905</v>
      </c>
      <c r="BC2" s="60">
        <v>19.226127999999999</v>
      </c>
      <c r="BD2" s="60">
        <v>24.181819999999998</v>
      </c>
      <c r="BE2" s="60">
        <v>2.0857472000000001</v>
      </c>
      <c r="BF2" s="60">
        <v>8.8328579999999999</v>
      </c>
      <c r="BG2" s="60">
        <v>6.9387240000000003E-3</v>
      </c>
      <c r="BH2" s="60">
        <v>5.9671219999999997E-2</v>
      </c>
      <c r="BI2" s="60">
        <v>4.5457866E-2</v>
      </c>
      <c r="BJ2" s="60">
        <v>0.16806230999999999</v>
      </c>
      <c r="BK2" s="60">
        <v>5.3374800000000001E-4</v>
      </c>
      <c r="BL2" s="60">
        <v>0.58736189999999999</v>
      </c>
      <c r="BM2" s="60">
        <v>5.5912240000000004</v>
      </c>
      <c r="BN2" s="60">
        <v>1.7421800999999999</v>
      </c>
      <c r="BO2" s="60">
        <v>84.665800000000004</v>
      </c>
      <c r="BP2" s="60">
        <v>14.402456000000001</v>
      </c>
      <c r="BQ2" s="60">
        <v>26.806974</v>
      </c>
      <c r="BR2" s="60">
        <v>96.538809999999998</v>
      </c>
      <c r="BS2" s="60">
        <v>45.39884</v>
      </c>
      <c r="BT2" s="60">
        <v>19.238551999999999</v>
      </c>
      <c r="BU2" s="60">
        <v>0.12874242999999999</v>
      </c>
      <c r="BV2" s="60">
        <v>5.3878860000000001E-2</v>
      </c>
      <c r="BW2" s="60">
        <v>1.2587273000000001</v>
      </c>
      <c r="BX2" s="60">
        <v>1.9636884999999999</v>
      </c>
      <c r="BY2" s="60">
        <v>0.13519385</v>
      </c>
      <c r="BZ2" s="60">
        <v>1.4592824E-3</v>
      </c>
      <c r="CA2" s="60">
        <v>1.0014088999999999</v>
      </c>
      <c r="CB2" s="60">
        <v>1.3229782000000001E-2</v>
      </c>
      <c r="CC2" s="60">
        <v>0.13160943999999999</v>
      </c>
      <c r="CD2" s="60">
        <v>1.6483213000000001</v>
      </c>
      <c r="CE2" s="60">
        <v>0.11358665</v>
      </c>
      <c r="CF2" s="60">
        <v>0.69685419999999998</v>
      </c>
      <c r="CG2" s="60">
        <v>4.9500000000000003E-7</v>
      </c>
      <c r="CH2" s="60">
        <v>6.2355593000000001E-2</v>
      </c>
      <c r="CI2" s="60">
        <v>6.3708406000000002E-3</v>
      </c>
      <c r="CJ2" s="60">
        <v>3.7127264000000002</v>
      </c>
      <c r="CK2" s="60">
        <v>2.3872595E-2</v>
      </c>
      <c r="CL2" s="60">
        <v>1.3183589</v>
      </c>
      <c r="CM2" s="60">
        <v>4.6732015999999996</v>
      </c>
      <c r="CN2" s="60">
        <v>3370.3546999999999</v>
      </c>
      <c r="CO2" s="60">
        <v>5884.415</v>
      </c>
      <c r="CP2" s="60">
        <v>3880.9575</v>
      </c>
      <c r="CQ2" s="60">
        <v>1268.4143999999999</v>
      </c>
      <c r="CR2" s="60">
        <v>684.59655999999995</v>
      </c>
      <c r="CS2" s="60">
        <v>531.74005</v>
      </c>
      <c r="CT2" s="60">
        <v>3426.2516999999998</v>
      </c>
      <c r="CU2" s="60">
        <v>2214.8098</v>
      </c>
      <c r="CV2" s="60">
        <v>1672.7130999999999</v>
      </c>
      <c r="CW2" s="60">
        <v>2612.4621999999999</v>
      </c>
      <c r="CX2" s="60">
        <v>780.46875</v>
      </c>
      <c r="CY2" s="60">
        <v>4096.4204</v>
      </c>
      <c r="CZ2" s="60">
        <v>2371.2075</v>
      </c>
      <c r="DA2" s="60">
        <v>5150.9766</v>
      </c>
      <c r="DB2" s="60">
        <v>4525.692</v>
      </c>
      <c r="DC2" s="60">
        <v>8028.9907000000003</v>
      </c>
      <c r="DD2" s="60">
        <v>12785.1875</v>
      </c>
      <c r="DE2" s="60">
        <v>2644.7905000000001</v>
      </c>
      <c r="DF2" s="60">
        <v>5245.6396000000004</v>
      </c>
      <c r="DG2" s="60">
        <v>3026.4526000000001</v>
      </c>
      <c r="DH2" s="60">
        <v>131.56448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61.447617000000001</v>
      </c>
      <c r="B6">
        <f>BB2</f>
        <v>18.01905</v>
      </c>
      <c r="C6">
        <f>BC2</f>
        <v>19.226127999999999</v>
      </c>
      <c r="D6">
        <f>BD2</f>
        <v>24.181819999999998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5" sqref="G35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24317</v>
      </c>
      <c r="C2" s="56">
        <f ca="1">YEAR(TODAY())-YEAR(B2)+IF(TODAY()&gt;=DATE(YEAR(TODAY()),MONTH(B2),DAY(B2)),0,-1)</f>
        <v>54</v>
      </c>
      <c r="E2" s="52">
        <v>166.3</v>
      </c>
      <c r="F2" s="53" t="s">
        <v>39</v>
      </c>
      <c r="G2" s="52">
        <v>89</v>
      </c>
      <c r="H2" s="51" t="s">
        <v>41</v>
      </c>
      <c r="I2" s="72">
        <f>ROUND(G3/E3^2,1)</f>
        <v>32.200000000000003</v>
      </c>
    </row>
    <row r="3" spans="1:9">
      <c r="E3" s="51">
        <f>E2/100</f>
        <v>1.663</v>
      </c>
      <c r="F3" s="51" t="s">
        <v>40</v>
      </c>
      <c r="G3" s="51">
        <f>G2</f>
        <v>89</v>
      </c>
      <c r="H3" s="51" t="s">
        <v>41</v>
      </c>
      <c r="I3" s="72"/>
    </row>
    <row r="4" spans="1:9">
      <c r="A4" t="s">
        <v>273</v>
      </c>
    </row>
    <row r="5" spans="1:9">
      <c r="B5" s="64">
        <v>44132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유수성, ID : H1900467)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10:41:02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44132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166.3</v>
      </c>
      <c r="L12" s="124"/>
      <c r="M12" s="117">
        <f>'개인정보 및 신체계측 입력'!G2</f>
        <v>89</v>
      </c>
      <c r="N12" s="118"/>
      <c r="O12" s="113" t="s">
        <v>271</v>
      </c>
      <c r="P12" s="107"/>
      <c r="Q12" s="90">
        <f>'개인정보 및 신체계측 입력'!I2</f>
        <v>32.200000000000003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유수성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69.650000000000006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12.356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17.994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</v>
      </c>
      <c r="L72" s="36" t="s">
        <v>53</v>
      </c>
      <c r="M72" s="36">
        <f>ROUND('DRIs DATA'!K8,1)</f>
        <v>7.4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171.18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326.83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333.81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210.23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170.78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878.85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326.49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2020-12-31T04:24:52Z</dcterms:modified>
</cp:coreProperties>
</file>