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<sst xmlns="http://schemas.openxmlformats.org/spreadsheetml/2006/main" count="692" uniqueCount="344">
  <si>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</si>
  <si>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</si>
  <si>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</si>
  <si>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</si>
  <si>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</si>
  <si>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</si>
  <si>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</si>
  <si>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</si>
  <si>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</si>
  <si>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</si>
  <si>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</si>
  <si>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</si>
  <si>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</si>
  <si>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</si>
  <si>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</si>
  <si>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</si>
  <si>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</si>
  <si>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</si>
  <si>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</si>
  <si>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</si>
  <si>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</si>
  <si>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</si>
  <si>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</si>
  <si>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</si>
  <si>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</si>
  <si>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</si>
  <si>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</si>
  <si>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</si>
  <si>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</si>
  <si>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</si>
  <si>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</si>
  <si>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</si>
  <si>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</si>
  <si>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</si>
  <si>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</si>
  <si>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</si>
  <si>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</si>
  <si>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</si>
  <si>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</si>
  <si>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</si>
  <si>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</si>
  <si>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</si>
  <si>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</si>
  <si>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</si>
  <si>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</si>
  <si>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</si>
  <si>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</si>
  <si>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</si>
  <si>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</si>
  <si>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</si>
  <si>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</si>
  <si>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</si>
  <si>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</si>
  <si>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</si>
  <si>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</si>
  <si>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</si>
  <si>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</si>
  <si>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</si>
  <si>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</si>
  <si>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</si>
  <si>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</si>
  <si>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</si>
  <si>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</si>
  <si>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</si>
  <si>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</si>
  <si>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</si>
  <si>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</si>
  <si>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</si>
  <si>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</si>
  <si>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</si>
  <si>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</si>
  <si>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</si>
  <si>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</si>
  <si>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</si>
  <si>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</si>
  <si>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</si>
  <si>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</si>
  <si>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</si>
  <si>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</si>
  <si>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</si>
  <si>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</si>
  <si>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</si>
  <si>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</si>
  <si>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</si>
  <si>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</si>
  <si>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</si>
  <si>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</si>
  <si>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</si>
  <si>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</si>
  <si>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</si>
  <si>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</si>
  <si>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</si>
  <si>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</si>
  <si>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</si>
  <si>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</si>
  <si>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</si>
  <si>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</si>
  <si>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</si>
  <si>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</si>
  <si>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</si>
  <si>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</si>
  <si>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</si>
  <si>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</si>
  <si>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</si>
  <si>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</si>
  <si>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</si>
  <si>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</si>
  <si>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</si>
  <si>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</si>
  <si>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</si>
  <si>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</si>
  <si>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</si>
  <si>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</si>
  <si>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</si>
  <si>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</si>
  <si>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</si>
  <si>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</si>
  <si>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</si>
  <si>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</si>
  <si>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</si>
  <si>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</si>
  <si>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</si>
  <si>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</si>
  <si>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</si>
  <si>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</si>
  <si>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</si>
  <si>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</si>
  <si>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</si>
  <si>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</si>
  <si>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</si>
  <si>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</si>
  <si>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</si>
  <si>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</si>
  <si>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</si>
  <si>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</si>
  <si>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</si>
  <si>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</si>
  <si>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</si>
  <si>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</si>
  <si>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</si>
  <si>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</si>
  <si>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</si>
  <si>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</si>
  <si>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</si>
  <si>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</si>
  <si>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</si>
  <si>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</si>
  <si>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</si>
  <si>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</si>
  <si>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</si>
  <si>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</si>
  <si>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</si>
  <si>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</si>
  <si>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</si>
  <si>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</si>
  <si>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</si>
  <si>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</si>
  <si>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</si>
  <si>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</si>
  <si>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</si>
  <si>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</si>
  <si>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</si>
  <si>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</si>
  <si>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</si>
  <si>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</si>
  <si>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</si>
  <si>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</si>
  <si>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</si>
  <si>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</si>
  <si>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</si>
  <si>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</si>
  <si>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</si>
  <si>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</si>
  <si>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</si>
  <si>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</si>
  <si>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</si>
  <si>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</si>
  <si>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</si>
  <si>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</si>
  <si>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</si>
  <si>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</si>
  <si>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</si>
  <si>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</si>
  <si>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</si>
  <si>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</si>
  <si>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</si>
  <si>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</si>
  <si>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</si>
  <si>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</si>
  <si>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</si>
  <si>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</si>
  <si>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</si>
  <si>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</si>
  <si>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</si>
  <si>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</si>
  <si>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</si>
  <si>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</si>
  <si>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</si>
  <si>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</si>
  <si>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</si>
  <si>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</si>
  <si>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</si>
  <si>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</si>
  <si>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</si>
  <si>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</si>
  <si>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</si>
  <si>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</si>
  <si>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</si>
  <si>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</si>
  <si>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</si>
  <si>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</si>
  <si>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</si>
  <si>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</si>
  <si>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</si>
  <si>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</si>
  <si>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</si>
  <si>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</si>
  <si>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</si>
  <si>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</si>
  <si>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</si>
  <si>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</si>
  <si>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</si>
  <si>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</si>
  <si>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</si>
  <si>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</si>
  <si>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</si>
  <si>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</si>
  <si>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</si>
  <si>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</si>
  <si>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</si>
  <si>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</si>
  <si>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</si>
  <si>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</si>
  <si>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</si>
  <si>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</si>
  <si>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</si>
  <si>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</si>
  <si>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</si>
  <si>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</si>
  <si>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</si>
  <si>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</si>
  <si>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</si>
  <si>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</si>
  <si>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</si>
  <si>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</si>
  <si>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</si>
  <si>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</si>
  <si>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</si>
  <si>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</si>
  <si>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</si>
  <si>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</si>
  <si>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</si>
  <si>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</si>
  <si>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</si>
  <si>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</si>
  <si>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</si>
  <si>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</si>
  <si>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</si>
  <si>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</si>
  <si>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</si>
  <si>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</si>
  <si>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</si>
  <si>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</si>
  <si>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</si>
  <si>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</si>
  <si>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</si>
  <si>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</si>
  <si>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</si>
  <si>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</si>
  <si>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</si>
  <si>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</si>
  <si>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</si>
  <si>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</si>
  <si>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</si>
  <si>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</si>
  <si>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</si>
  <si>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H1900470</t>
  </si>
  <si>
    <t>김상재</t>
  </si>
  <si>
    <t>M</t>
  </si>
  <si>
    <t>정보</t>
    <phoneticPr fontId="1" type="noConversion"/>
  </si>
  <si>
    <t>(설문지 : FFQ 95문항 설문지, 사용자 : 김상재, ID : H1900470)</t>
  </si>
  <si>
    <t>출력시각</t>
    <phoneticPr fontId="1" type="noConversion"/>
  </si>
  <si>
    <t>2020년 12월 31일 10:45:02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</si>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</sst>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69.769300000000001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696896"/>
        <c:axId val="195703168"/>
      </c:barChart>
      <c:catAx>
        <c:axId val="1956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03168"/>
        <c:crosses val="autoZero"/>
        <c:auto val="1"/>
        <c:lblAlgn val="ctr"/>
        <c:lblOffset val="100"/>
        <c:noMultiLvlLbl val="0"/>
      </c:catAx>
      <c:valAx>
        <c:axId val="19570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6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1.7257739999999999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89088"/>
        <c:axId val="166490880"/>
      </c:barChart>
      <c:catAx>
        <c:axId val="16648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90880"/>
        <c:crosses val="autoZero"/>
        <c:auto val="1"/>
        <c:lblAlgn val="ctr"/>
        <c:lblOffset val="100"/>
        <c:noMultiLvlLbl val="0"/>
      </c:catAx>
      <c:valAx>
        <c:axId val="16649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1.1008712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501760"/>
        <c:axId val="166515840"/>
      </c:barChart>
      <c:catAx>
        <c:axId val="16650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515840"/>
        <c:crosses val="autoZero"/>
        <c:auto val="1"/>
        <c:lblAlgn val="ctr"/>
        <c:lblOffset val="100"/>
        <c:noMultiLvlLbl val="0"/>
      </c:catAx>
      <c:valAx>
        <c:axId val="16651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5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1254.1711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44064"/>
        <c:axId val="166745600"/>
      </c:barChart>
      <c:catAx>
        <c:axId val="1667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45600"/>
        <c:crosses val="autoZero"/>
        <c:auto val="1"/>
        <c:lblAlgn val="ctr"/>
        <c:lblOffset val="100"/>
        <c:noMultiLvlLbl val="0"/>
      </c:catAx>
      <c:valAx>
        <c:axId val="16674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2850.4785000000002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69024"/>
        <c:axId val="166770560"/>
      </c:barChart>
      <c:catAx>
        <c:axId val="16676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70560"/>
        <c:crosses val="autoZero"/>
        <c:auto val="1"/>
        <c:lblAlgn val="ctr"/>
        <c:lblOffset val="100"/>
        <c:noMultiLvlLbl val="0"/>
      </c:catAx>
      <c:valAx>
        <c:axId val="166770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53.415889999999997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163648"/>
        <c:axId val="171165184"/>
      </c:barChart>
      <c:catAx>
        <c:axId val="1711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165184"/>
        <c:crosses val="autoZero"/>
        <c:auto val="1"/>
        <c:lblAlgn val="ctr"/>
        <c:lblOffset val="100"/>
        <c:noMultiLvlLbl val="0"/>
      </c:catAx>
      <c:valAx>
        <c:axId val="17116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1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119.48401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39936"/>
        <c:axId val="188449920"/>
      </c:barChart>
      <c:catAx>
        <c:axId val="18843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49920"/>
        <c:crosses val="autoZero"/>
        <c:auto val="1"/>
        <c:lblAlgn val="ctr"/>
        <c:lblOffset val="100"/>
        <c:noMultiLvlLbl val="0"/>
      </c:catAx>
      <c:valAx>
        <c:axId val="18844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11.659178000000001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60032"/>
        <c:axId val="188461824"/>
      </c:barChart>
      <c:catAx>
        <c:axId val="18846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61824"/>
        <c:crosses val="autoZero"/>
        <c:auto val="1"/>
        <c:lblAlgn val="ctr"/>
        <c:lblOffset val="100"/>
        <c:noMultiLvlLbl val="0"/>
      </c:catAx>
      <c:valAx>
        <c:axId val="18846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598.21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80128"/>
        <c:axId val="188481920"/>
      </c:barChart>
      <c:catAx>
        <c:axId val="1884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81920"/>
        <c:crosses val="autoZero"/>
        <c:auto val="1"/>
        <c:lblAlgn val="ctr"/>
        <c:lblOffset val="100"/>
        <c:noMultiLvlLbl val="0"/>
      </c:catAx>
      <c:valAx>
        <c:axId val="188481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0.14454803999999999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2032"/>
        <c:axId val="188502016"/>
      </c:barChart>
      <c:catAx>
        <c:axId val="188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02016"/>
        <c:crosses val="autoZero"/>
        <c:auto val="1"/>
        <c:lblAlgn val="ctr"/>
        <c:lblOffset val="100"/>
        <c:noMultiLvlLbl val="0"/>
      </c:catAx>
      <c:valAx>
        <c:axId val="18850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4.1936109999999998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20320"/>
        <c:axId val="188521856"/>
      </c:barChart>
      <c:catAx>
        <c:axId val="18852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21856"/>
        <c:crosses val="autoZero"/>
        <c:auto val="1"/>
        <c:lblAlgn val="ctr"/>
        <c:lblOffset val="100"/>
        <c:noMultiLvlLbl val="0"/>
      </c:catAx>
      <c:valAx>
        <c:axId val="18852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21.988619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75328"/>
        <c:axId val="197076864"/>
      </c:barChart>
      <c:catAx>
        <c:axId val="1970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76864"/>
        <c:crosses val="autoZero"/>
        <c:auto val="1"/>
        <c:lblAlgn val="ctr"/>
        <c:lblOffset val="100"/>
        <c:noMultiLvlLbl val="0"/>
      </c:catAx>
      <c:valAx>
        <c:axId val="19707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301.11075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44512"/>
        <c:axId val="188546048"/>
      </c:barChart>
      <c:catAx>
        <c:axId val="18854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46048"/>
        <c:crosses val="autoZero"/>
        <c:auto val="1"/>
        <c:lblAlgn val="ctr"/>
        <c:lblOffset val="100"/>
        <c:noMultiLvlLbl val="0"/>
      </c:catAx>
      <c:valAx>
        <c:axId val="18854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97.083569999999995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71488"/>
        <c:axId val="188673024"/>
      </c:barChart>
      <c:catAx>
        <c:axId val="18867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73024"/>
        <c:crosses val="autoZero"/>
        <c:auto val="1"/>
        <c:lblAlgn val="ctr"/>
        <c:lblOffset val="100"/>
        <c:noMultiLvlLbl val="0"/>
      </c:catAx>
      <c:valAx>
        <c:axId val="18867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4.2130000000000001</c:v>
                </c:pt>
                <c:pt idx="1">
                  <c:v>7.29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167872"/>
        <c:axId val="189177856"/>
      </c:barChart>
      <c:catAx>
        <c:axId val="18916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77856"/>
        <c:crosses val="autoZero"/>
        <c:auto val="1"/>
        <c:lblAlgn val="ctr"/>
        <c:lblOffset val="100"/>
        <c:noMultiLvlLbl val="0"/>
      </c:catAx>
      <c:valAx>
        <c:axId val="18917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1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6.8168692999999996</c:v>
                </c:pt>
                <c:pt idx="1">
                  <c:v>8.4539200000000001</c:v>
                </c:pt>
                <c:pt idx="2">
                  <c:v>8.9407979999999991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400.43227999999999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33504"/>
        <c:axId val="189335040"/>
      </c:barChart>
      <c:catAx>
        <c:axId val="1893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35040"/>
        <c:crosses val="autoZero"/>
        <c:auto val="1"/>
        <c:lblAlgn val="ctr"/>
        <c:lblOffset val="100"/>
        <c:noMultiLvlLbl val="0"/>
      </c:catAx>
      <c:valAx>
        <c:axId val="18933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13.964840000000001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74848"/>
        <c:axId val="189376384"/>
      </c:barChart>
      <c:catAx>
        <c:axId val="1893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76384"/>
        <c:crosses val="autoZero"/>
        <c:auto val="1"/>
        <c:lblAlgn val="ctr"/>
        <c:lblOffset val="100"/>
        <c:noMultiLvlLbl val="0"/>
      </c:catAx>
      <c:valAx>
        <c:axId val="18937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80.155000000000001</c:v>
                </c:pt>
                <c:pt idx="1">
                  <c:v>6.27</c:v>
                </c:pt>
                <c:pt idx="2">
                  <c:v>13.574999999999999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612416"/>
        <c:axId val="189613952"/>
      </c:barChart>
      <c:catAx>
        <c:axId val="1896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13952"/>
        <c:crosses val="autoZero"/>
        <c:auto val="1"/>
        <c:lblAlgn val="ctr"/>
        <c:lblOffset val="100"/>
        <c:noMultiLvlLbl val="0"/>
      </c:catAx>
      <c:valAx>
        <c:axId val="18961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2498.8904000000002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29184"/>
        <c:axId val="189630720"/>
      </c:barChart>
      <c:catAx>
        <c:axId val="1896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30720"/>
        <c:crosses val="autoZero"/>
        <c:auto val="1"/>
        <c:lblAlgn val="ctr"/>
        <c:lblOffset val="100"/>
        <c:noMultiLvlLbl val="0"/>
      </c:catAx>
      <c:valAx>
        <c:axId val="189630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2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83.242644999999996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79488"/>
        <c:axId val="189681024"/>
      </c:barChart>
      <c:catAx>
        <c:axId val="18967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81024"/>
        <c:crosses val="autoZero"/>
        <c:auto val="1"/>
        <c:lblAlgn val="ctr"/>
        <c:lblOffset val="100"/>
        <c:noMultiLvlLbl val="0"/>
      </c:catAx>
      <c:valAx>
        <c:axId val="189681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382.38810000000001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07776"/>
        <c:axId val="189709312"/>
      </c:barChart>
      <c:catAx>
        <c:axId val="18970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09312"/>
        <c:crosses val="autoZero"/>
        <c:auto val="1"/>
        <c:lblAlgn val="ctr"/>
        <c:lblOffset val="100"/>
        <c:noMultiLvlLbl val="0"/>
      </c:catAx>
      <c:valAx>
        <c:axId val="18970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1.9672400999999999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951168"/>
        <c:axId val="208952704"/>
      </c:barChart>
      <c:catAx>
        <c:axId val="2089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52704"/>
        <c:crosses val="autoZero"/>
        <c:auto val="1"/>
        <c:lblAlgn val="ctr"/>
        <c:lblOffset val="100"/>
        <c:noMultiLvlLbl val="0"/>
      </c:catAx>
      <c:valAx>
        <c:axId val="20895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9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4516.3450000000003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34784"/>
        <c:axId val="190536320"/>
      </c:barChart>
      <c:catAx>
        <c:axId val="19053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36320"/>
        <c:crosses val="autoZero"/>
        <c:auto val="1"/>
        <c:lblAlgn val="ctr"/>
        <c:lblOffset val="100"/>
        <c:noMultiLvlLbl val="0"/>
      </c:catAx>
      <c:valAx>
        <c:axId val="19053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12.668574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07680"/>
        <c:axId val="192809216"/>
      </c:barChart>
      <c:catAx>
        <c:axId val="19280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09216"/>
        <c:crosses val="autoZero"/>
        <c:auto val="1"/>
        <c:lblAlgn val="ctr"/>
        <c:lblOffset val="100"/>
        <c:noMultiLvlLbl val="0"/>
      </c:catAx>
      <c:valAx>
        <c:axId val="1928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1.7031105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397888"/>
        <c:axId val="193399424"/>
      </c:barChart>
      <c:catAx>
        <c:axId val="1933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399424"/>
        <c:crosses val="autoZero"/>
        <c:auto val="1"/>
        <c:lblAlgn val="ctr"/>
        <c:lblOffset val="100"/>
        <c:noMultiLvlLbl val="0"/>
      </c:catAx>
      <c:valAx>
        <c:axId val="19339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3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172.39628999999999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07392"/>
        <c:axId val="235308928"/>
      </c:barChart>
      <c:catAx>
        <c:axId val="2353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08928"/>
        <c:crosses val="autoZero"/>
        <c:auto val="1"/>
        <c:lblAlgn val="ctr"/>
        <c:lblOffset val="100"/>
        <c:noMultiLvlLbl val="0"/>
      </c:catAx>
      <c:valAx>
        <c:axId val="23530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1.1740363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01536"/>
        <c:axId val="166403072"/>
      </c:barChart>
      <c:catAx>
        <c:axId val="1664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03072"/>
        <c:crosses val="autoZero"/>
        <c:auto val="1"/>
        <c:lblAlgn val="ctr"/>
        <c:lblOffset val="100"/>
        <c:noMultiLvlLbl val="0"/>
      </c:catAx>
      <c:valAx>
        <c:axId val="166403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17.612359999999999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13824"/>
        <c:axId val="166415360"/>
      </c:barChart>
      <c:catAx>
        <c:axId val="16641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15360"/>
        <c:crosses val="autoZero"/>
        <c:auto val="1"/>
        <c:lblAlgn val="ctr"/>
        <c:lblOffset val="100"/>
        <c:noMultiLvlLbl val="0"/>
      </c:catAx>
      <c:valAx>
        <c:axId val="16641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1.7031105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30592"/>
        <c:axId val="166432128"/>
      </c:barChart>
      <c:catAx>
        <c:axId val="16643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32128"/>
        <c:crosses val="autoZero"/>
        <c:auto val="1"/>
        <c:lblAlgn val="ctr"/>
        <c:lblOffset val="100"/>
        <c:noMultiLvlLbl val="0"/>
      </c:catAx>
      <c:valAx>
        <c:axId val="16643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497.17734000000002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51456"/>
        <c:axId val="166453248"/>
      </c:barChart>
      <c:catAx>
        <c:axId val="1664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53248"/>
        <c:crosses val="autoZero"/>
        <c:auto val="1"/>
        <c:lblAlgn val="ctr"/>
        <c:lblOffset val="100"/>
        <c:noMultiLvlLbl val="0"/>
      </c:catAx>
      <c:valAx>
        <c:axId val="1664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6.5754647000000004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68224"/>
        <c:axId val="166478208"/>
      </c:barChart>
      <c:catAx>
        <c:axId val="1664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78208"/>
        <c:crosses val="autoZero"/>
        <c:auto val="1"/>
        <c:lblAlgn val="ctr"/>
        <c:lblOffset val="100"/>
        <c:noMultiLvlLbl val="0"/>
      </c:catAx>
      <c:valAx>
        <c:axId val="16647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김상재, ID : H1900470)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10:45:02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2498.8904000000002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69.769300000000001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21.988619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80.155000000000001</v>
      </c>
      <c r="G8" s="59">
        <f>'DRIs DATA 입력'!G8</f>
        <v>6.27</v>
      </c>
      <c r="H8" s="59">
        <f>'DRIs DATA 입력'!H8</f>
        <v>13.574999999999999</v>
      </c>
      <c r="I8" s="46"/>
      <c r="J8" s="59" t="s">
        <v>216</v>
      </c>
      <c r="K8" s="59">
        <f>'DRIs DATA 입력'!K8</f>
        <v>4.2130000000000001</v>
      </c>
      <c r="L8" s="59">
        <f>'DRIs DATA 입력'!L8</f>
        <v>7.29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400.43227999999999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13.964840000000001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1.9672400999999999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172.39628999999999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83.242644999999996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1.6383878999999999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1.1740363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17.612359999999999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1.7031105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497.17734000000002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6.5754647000000004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1.7257739999999999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1.1008712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382.38810000000001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1254.1711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4516.3450000000003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2850.4785000000002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53.415889999999997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119.48401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12.668574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11.659178000000001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598.21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0.14454803999999999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4.1936109999999998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301.11075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97.083569999999995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T58" sqref="T58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279</v>
      </c>
      <c r="B1" s="60" t="s">
        <v>280</v>
      </c>
      <c r="G1" s="61" t="s">
        <v>281</v>
      </c>
      <c r="H1" s="60" t="s">
        <v>282</v>
      </c>
    </row>
    <row r="3" spans="1:27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>
      <c r="A6" s="65" t="s">
        <v>284</v>
      </c>
      <c r="B6" s="65">
        <v>2200</v>
      </c>
      <c r="C6" s="65">
        <v>2498.8904000000002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69.769300000000001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21.988619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80.155000000000001</v>
      </c>
      <c r="G8" s="65">
        <v>6.27</v>
      </c>
      <c r="H8" s="65">
        <v>13.574999999999999</v>
      </c>
      <c r="J8" s="65" t="s">
        <v>301</v>
      </c>
      <c r="K8" s="65">
        <v>4.2130000000000001</v>
      </c>
      <c r="L8" s="65">
        <v>7.29</v>
      </c>
    </row>
    <row r="13" spans="1:27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>
      <c r="A16" s="65" t="s">
        <v>307</v>
      </c>
      <c r="B16" s="65">
        <v>530</v>
      </c>
      <c r="C16" s="65">
        <v>750</v>
      </c>
      <c r="D16" s="65">
        <v>0</v>
      </c>
      <c r="E16" s="65">
        <v>3000</v>
      </c>
      <c r="F16" s="65">
        <v>400.43227999999999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13.964840000000001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1.9672400999999999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172.39628999999999</v>
      </c>
    </row>
    <row r="23" spans="1:62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>
      <c r="A25" s="65"/>
      <c r="B25" s="65" t="s">
        <v>318</v>
      </c>
      <c r="C25" s="65" t="s">
        <v>319</v>
      </c>
      <c r="D25" s="65" t="s">
        <v>320</v>
      </c>
      <c r="E25" s="65" t="s">
        <v>321</v>
      </c>
      <c r="F25" s="65" t="s">
        <v>322</v>
      </c>
      <c r="H25" s="65"/>
      <c r="I25" s="65" t="s">
        <v>318</v>
      </c>
      <c r="J25" s="65" t="s">
        <v>319</v>
      </c>
      <c r="K25" s="65" t="s">
        <v>320</v>
      </c>
      <c r="L25" s="65" t="s">
        <v>321</v>
      </c>
      <c r="M25" s="65" t="s">
        <v>322</v>
      </c>
      <c r="O25" s="65"/>
      <c r="P25" s="65" t="s">
        <v>318</v>
      </c>
      <c r="Q25" s="65" t="s">
        <v>319</v>
      </c>
      <c r="R25" s="65" t="s">
        <v>320</v>
      </c>
      <c r="S25" s="65" t="s">
        <v>321</v>
      </c>
      <c r="T25" s="65" t="s">
        <v>322</v>
      </c>
      <c r="V25" s="65"/>
      <c r="W25" s="65" t="s">
        <v>318</v>
      </c>
      <c r="X25" s="65" t="s">
        <v>319</v>
      </c>
      <c r="Y25" s="65" t="s">
        <v>320</v>
      </c>
      <c r="Z25" s="65" t="s">
        <v>321</v>
      </c>
      <c r="AA25" s="65" t="s">
        <v>322</v>
      </c>
      <c r="AC25" s="65"/>
      <c r="AD25" s="65" t="s">
        <v>318</v>
      </c>
      <c r="AE25" s="65" t="s">
        <v>319</v>
      </c>
      <c r="AF25" s="65" t="s">
        <v>320</v>
      </c>
      <c r="AG25" s="65" t="s">
        <v>321</v>
      </c>
      <c r="AH25" s="65" t="s">
        <v>322</v>
      </c>
      <c r="AJ25" s="65"/>
      <c r="AK25" s="65" t="s">
        <v>318</v>
      </c>
      <c r="AL25" s="65" t="s">
        <v>319</v>
      </c>
      <c r="AM25" s="65" t="s">
        <v>320</v>
      </c>
      <c r="AN25" s="65" t="s">
        <v>321</v>
      </c>
      <c r="AO25" s="65" t="s">
        <v>322</v>
      </c>
      <c r="AQ25" s="65"/>
      <c r="AR25" s="65" t="s">
        <v>318</v>
      </c>
      <c r="AS25" s="65" t="s">
        <v>319</v>
      </c>
      <c r="AT25" s="65" t="s">
        <v>320</v>
      </c>
      <c r="AU25" s="65" t="s">
        <v>321</v>
      </c>
      <c r="AV25" s="65" t="s">
        <v>322</v>
      </c>
      <c r="AX25" s="65"/>
      <c r="AY25" s="65" t="s">
        <v>318</v>
      </c>
      <c r="AZ25" s="65" t="s">
        <v>319</v>
      </c>
      <c r="BA25" s="65" t="s">
        <v>320</v>
      </c>
      <c r="BB25" s="65" t="s">
        <v>321</v>
      </c>
      <c r="BC25" s="65" t="s">
        <v>322</v>
      </c>
      <c r="BE25" s="65"/>
      <c r="BF25" s="65" t="s">
        <v>318</v>
      </c>
      <c r="BG25" s="65" t="s">
        <v>319</v>
      </c>
      <c r="BH25" s="65" t="s">
        <v>320</v>
      </c>
      <c r="BI25" s="65" t="s">
        <v>321</v>
      </c>
      <c r="BJ25" s="65" t="s">
        <v>322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83.242644999999996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1.6383878999999999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1.1740363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17.612359999999999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1.7031105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497.17734000000002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6.5754647000000004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1.7257739999999999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1.1008712</v>
      </c>
    </row>
    <row r="33" spans="1:68">
      <c r="A33" s="70" t="s">
        <v>324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9" t="s">
        <v>325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327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>
      <c r="A35" s="65"/>
      <c r="B35" s="65" t="s">
        <v>318</v>
      </c>
      <c r="C35" s="65" t="s">
        <v>319</v>
      </c>
      <c r="D35" s="65" t="s">
        <v>320</v>
      </c>
      <c r="E35" s="65" t="s">
        <v>321</v>
      </c>
      <c r="F35" s="65" t="s">
        <v>322</v>
      </c>
      <c r="H35" s="65"/>
      <c r="I35" s="65" t="s">
        <v>318</v>
      </c>
      <c r="J35" s="65" t="s">
        <v>319</v>
      </c>
      <c r="K35" s="65" t="s">
        <v>320</v>
      </c>
      <c r="L35" s="65" t="s">
        <v>321</v>
      </c>
      <c r="M35" s="65" t="s">
        <v>322</v>
      </c>
      <c r="O35" s="65"/>
      <c r="P35" s="65" t="s">
        <v>318</v>
      </c>
      <c r="Q35" s="65" t="s">
        <v>319</v>
      </c>
      <c r="R35" s="65" t="s">
        <v>320</v>
      </c>
      <c r="S35" s="65" t="s">
        <v>321</v>
      </c>
      <c r="T35" s="65" t="s">
        <v>322</v>
      </c>
      <c r="V35" s="65"/>
      <c r="W35" s="65" t="s">
        <v>318</v>
      </c>
      <c r="X35" s="65" t="s">
        <v>319</v>
      </c>
      <c r="Y35" s="65" t="s">
        <v>320</v>
      </c>
      <c r="Z35" s="65" t="s">
        <v>321</v>
      </c>
      <c r="AA35" s="65" t="s">
        <v>322</v>
      </c>
      <c r="AC35" s="65"/>
      <c r="AD35" s="65" t="s">
        <v>318</v>
      </c>
      <c r="AE35" s="65" t="s">
        <v>319</v>
      </c>
      <c r="AF35" s="65" t="s">
        <v>320</v>
      </c>
      <c r="AG35" s="65" t="s">
        <v>321</v>
      </c>
      <c r="AH35" s="65" t="s">
        <v>322</v>
      </c>
      <c r="AJ35" s="65"/>
      <c r="AK35" s="65" t="s">
        <v>318</v>
      </c>
      <c r="AL35" s="65" t="s">
        <v>319</v>
      </c>
      <c r="AM35" s="65" t="s">
        <v>320</v>
      </c>
      <c r="AN35" s="65" t="s">
        <v>321</v>
      </c>
      <c r="AO35" s="65" t="s">
        <v>322</v>
      </c>
    </row>
    <row r="36" spans="1:68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382.38810000000001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1254.1711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4516.3450000000003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2850.4785000000002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53.415889999999997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119.48401</v>
      </c>
    </row>
    <row r="43" spans="1:68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332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334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337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340</v>
      </c>
      <c r="BF44" s="69"/>
      <c r="BG44" s="69"/>
      <c r="BH44" s="69"/>
      <c r="BI44" s="69"/>
      <c r="BJ44" s="69"/>
    </row>
    <row r="45" spans="1:68">
      <c r="A45" s="65"/>
      <c r="B45" s="65" t="s">
        <v>318</v>
      </c>
      <c r="C45" s="65" t="s">
        <v>319</v>
      </c>
      <c r="D45" s="65" t="s">
        <v>320</v>
      </c>
      <c r="E45" s="65" t="s">
        <v>321</v>
      </c>
      <c r="F45" s="65" t="s">
        <v>322</v>
      </c>
      <c r="H45" s="65"/>
      <c r="I45" s="65" t="s">
        <v>318</v>
      </c>
      <c r="J45" s="65" t="s">
        <v>319</v>
      </c>
      <c r="K45" s="65" t="s">
        <v>320</v>
      </c>
      <c r="L45" s="65" t="s">
        <v>321</v>
      </c>
      <c r="M45" s="65" t="s">
        <v>322</v>
      </c>
      <c r="O45" s="65"/>
      <c r="P45" s="65" t="s">
        <v>318</v>
      </c>
      <c r="Q45" s="65" t="s">
        <v>319</v>
      </c>
      <c r="R45" s="65" t="s">
        <v>320</v>
      </c>
      <c r="S45" s="65" t="s">
        <v>321</v>
      </c>
      <c r="T45" s="65" t="s">
        <v>322</v>
      </c>
      <c r="V45" s="65"/>
      <c r="W45" s="65" t="s">
        <v>318</v>
      </c>
      <c r="X45" s="65" t="s">
        <v>319</v>
      </c>
      <c r="Y45" s="65" t="s">
        <v>320</v>
      </c>
      <c r="Z45" s="65" t="s">
        <v>321</v>
      </c>
      <c r="AA45" s="65" t="s">
        <v>322</v>
      </c>
      <c r="AC45" s="65"/>
      <c r="AD45" s="65" t="s">
        <v>318</v>
      </c>
      <c r="AE45" s="65" t="s">
        <v>319</v>
      </c>
      <c r="AF45" s="65" t="s">
        <v>320</v>
      </c>
      <c r="AG45" s="65" t="s">
        <v>321</v>
      </c>
      <c r="AH45" s="65" t="s">
        <v>322</v>
      </c>
      <c r="AJ45" s="65"/>
      <c r="AK45" s="65" t="s">
        <v>318</v>
      </c>
      <c r="AL45" s="65" t="s">
        <v>319</v>
      </c>
      <c r="AM45" s="65" t="s">
        <v>320</v>
      </c>
      <c r="AN45" s="65" t="s">
        <v>321</v>
      </c>
      <c r="AO45" s="65" t="s">
        <v>322</v>
      </c>
      <c r="AQ45" s="65"/>
      <c r="AR45" s="65" t="s">
        <v>318</v>
      </c>
      <c r="AS45" s="65" t="s">
        <v>319</v>
      </c>
      <c r="AT45" s="65" t="s">
        <v>320</v>
      </c>
      <c r="AU45" s="65" t="s">
        <v>321</v>
      </c>
      <c r="AV45" s="65" t="s">
        <v>322</v>
      </c>
      <c r="AX45" s="65"/>
      <c r="AY45" s="65" t="s">
        <v>318</v>
      </c>
      <c r="AZ45" s="65" t="s">
        <v>319</v>
      </c>
      <c r="BA45" s="65" t="s">
        <v>320</v>
      </c>
      <c r="BB45" s="65" t="s">
        <v>321</v>
      </c>
      <c r="BC45" s="65" t="s">
        <v>322</v>
      </c>
      <c r="BE45" s="65"/>
      <c r="BF45" s="65" t="s">
        <v>318</v>
      </c>
      <c r="BG45" s="65" t="s">
        <v>319</v>
      </c>
      <c r="BH45" s="65" t="s">
        <v>320</v>
      </c>
      <c r="BI45" s="65" t="s">
        <v>321</v>
      </c>
      <c r="BJ45" s="65" t="s">
        <v>322</v>
      </c>
    </row>
    <row r="46" spans="1:68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12.668574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11.659178000000001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598.21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0.14454803999999999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4.1936109999999998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301.11075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97.083569999999995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276</v>
      </c>
      <c r="B2" s="60" t="s">
        <v>277</v>
      </c>
      <c r="C2" s="60" t="s">
        <v>278</v>
      </c>
      <c r="D2" s="60">
        <v>54</v>
      </c>
      <c r="E2" s="60">
        <v>2498.8904000000002</v>
      </c>
      <c r="F2" s="60">
        <v>411.96550000000002</v>
      </c>
      <c r="G2" s="60">
        <v>32.225673999999998</v>
      </c>
      <c r="H2" s="60">
        <v>19.526917999999998</v>
      </c>
      <c r="I2" s="60">
        <v>12.698753999999999</v>
      </c>
      <c r="J2" s="60">
        <v>69.769300000000001</v>
      </c>
      <c r="K2" s="60">
        <v>44.518146999999999</v>
      </c>
      <c r="L2" s="60">
        <v>25.251156000000002</v>
      </c>
      <c r="M2" s="60">
        <v>21.988619</v>
      </c>
      <c r="N2" s="60">
        <v>2.3508189000000002</v>
      </c>
      <c r="O2" s="60">
        <v>10.23442</v>
      </c>
      <c r="P2" s="60">
        <v>1033.2195999999999</v>
      </c>
      <c r="Q2" s="60">
        <v>20.877362999999999</v>
      </c>
      <c r="R2" s="60">
        <v>400.43227999999999</v>
      </c>
      <c r="S2" s="60">
        <v>53.47551</v>
      </c>
      <c r="T2" s="60">
        <v>4163.4809999999998</v>
      </c>
      <c r="U2" s="60">
        <v>1.9672400999999999</v>
      </c>
      <c r="V2" s="60">
        <v>13.964840000000001</v>
      </c>
      <c r="W2" s="60">
        <v>172.39628999999999</v>
      </c>
      <c r="X2" s="60">
        <v>83.242644999999996</v>
      </c>
      <c r="Y2" s="60">
        <v>1.6383878999999999</v>
      </c>
      <c r="Z2" s="60">
        <v>1.1740363</v>
      </c>
      <c r="AA2" s="60">
        <v>17.612359999999999</v>
      </c>
      <c r="AB2" s="60">
        <v>1.7031105</v>
      </c>
      <c r="AC2" s="60">
        <v>497.17734000000002</v>
      </c>
      <c r="AD2" s="60">
        <v>6.5754647000000004</v>
      </c>
      <c r="AE2" s="60">
        <v>1.7257739999999999</v>
      </c>
      <c r="AF2" s="60">
        <v>1.1008712</v>
      </c>
      <c r="AG2" s="60">
        <v>382.38810000000001</v>
      </c>
      <c r="AH2" s="60">
        <v>262.94299999999998</v>
      </c>
      <c r="AI2" s="60">
        <v>119.44508999999999</v>
      </c>
      <c r="AJ2" s="60">
        <v>1254.1711</v>
      </c>
      <c r="AK2" s="60">
        <v>4516.3450000000003</v>
      </c>
      <c r="AL2" s="60">
        <v>53.415889999999997</v>
      </c>
      <c r="AM2" s="60">
        <v>2850.4785000000002</v>
      </c>
      <c r="AN2" s="60">
        <v>119.48401</v>
      </c>
      <c r="AO2" s="60">
        <v>12.668574</v>
      </c>
      <c r="AP2" s="60">
        <v>9.1595859999999991</v>
      </c>
      <c r="AQ2" s="60">
        <v>3.508988</v>
      </c>
      <c r="AR2" s="60">
        <v>11.659178000000001</v>
      </c>
      <c r="AS2" s="60">
        <v>598.21</v>
      </c>
      <c r="AT2" s="60">
        <v>0.14454803999999999</v>
      </c>
      <c r="AU2" s="60">
        <v>4.1936109999999998</v>
      </c>
      <c r="AV2" s="60">
        <v>301.11075</v>
      </c>
      <c r="AW2" s="60">
        <v>97.083569999999995</v>
      </c>
      <c r="AX2" s="60">
        <v>0.12581386999999999</v>
      </c>
      <c r="AY2" s="60">
        <v>0.97012039999999999</v>
      </c>
      <c r="AZ2" s="60">
        <v>202.03184999999999</v>
      </c>
      <c r="BA2" s="60">
        <v>24.219768999999999</v>
      </c>
      <c r="BB2" s="60">
        <v>6.8168692999999996</v>
      </c>
      <c r="BC2" s="60">
        <v>8.4539200000000001</v>
      </c>
      <c r="BD2" s="60">
        <v>8.9407979999999991</v>
      </c>
      <c r="BE2" s="60">
        <v>0.67600083</v>
      </c>
      <c r="BF2" s="60">
        <v>3.5120502</v>
      </c>
      <c r="BG2" s="60">
        <v>1.1518281E-3</v>
      </c>
      <c r="BH2" s="60">
        <v>1.4457819E-3</v>
      </c>
      <c r="BI2" s="60">
        <v>1.8890233E-3</v>
      </c>
      <c r="BJ2" s="60">
        <v>2.7252786000000001E-2</v>
      </c>
      <c r="BK2" s="60">
        <v>8.8602166000000004E-5</v>
      </c>
      <c r="BL2" s="60">
        <v>0.20070687000000001</v>
      </c>
      <c r="BM2" s="60">
        <v>2.380093</v>
      </c>
      <c r="BN2" s="60">
        <v>0.70930669999999996</v>
      </c>
      <c r="BO2" s="60">
        <v>39.269627</v>
      </c>
      <c r="BP2" s="60">
        <v>6.9827867000000001</v>
      </c>
      <c r="BQ2" s="60">
        <v>12.364532000000001</v>
      </c>
      <c r="BR2" s="60">
        <v>45.571907000000003</v>
      </c>
      <c r="BS2" s="60">
        <v>19.349572999999999</v>
      </c>
      <c r="BT2" s="60">
        <v>8.1783350000000006</v>
      </c>
      <c r="BU2" s="60">
        <v>3.6285932999999999E-2</v>
      </c>
      <c r="BV2" s="60">
        <v>4.3736555000000003E-2</v>
      </c>
      <c r="BW2" s="60">
        <v>0.54696834000000005</v>
      </c>
      <c r="BX2" s="60">
        <v>0.97569399999999995</v>
      </c>
      <c r="BY2" s="60">
        <v>9.3877859999999994E-2</v>
      </c>
      <c r="BZ2" s="60">
        <v>5.2803167000000002E-4</v>
      </c>
      <c r="CA2" s="60">
        <v>0.5699765</v>
      </c>
      <c r="CB2" s="60">
        <v>2.2844252999999998E-2</v>
      </c>
      <c r="CC2" s="60">
        <v>0.22541393000000001</v>
      </c>
      <c r="CD2" s="60">
        <v>1.6815313999999999</v>
      </c>
      <c r="CE2" s="60">
        <v>4.8609678000000003E-2</v>
      </c>
      <c r="CF2" s="60">
        <v>0.18376252000000001</v>
      </c>
      <c r="CG2" s="60">
        <v>4.9500000000000003E-7</v>
      </c>
      <c r="CH2" s="60">
        <v>4.272931E-2</v>
      </c>
      <c r="CI2" s="60">
        <v>2.5329929999999999E-3</v>
      </c>
      <c r="CJ2" s="60">
        <v>3.4101110000000001</v>
      </c>
      <c r="CK2" s="60">
        <v>1.3198310499999999E-2</v>
      </c>
      <c r="CL2" s="60">
        <v>0.50478409999999996</v>
      </c>
      <c r="CM2" s="60">
        <v>2.3681990000000002</v>
      </c>
      <c r="CN2" s="60">
        <v>2573.1828999999998</v>
      </c>
      <c r="CO2" s="60">
        <v>4364.0469999999996</v>
      </c>
      <c r="CP2" s="60">
        <v>2009.3154</v>
      </c>
      <c r="CQ2" s="60">
        <v>856.19653000000005</v>
      </c>
      <c r="CR2" s="60">
        <v>473.39242999999999</v>
      </c>
      <c r="CS2" s="60">
        <v>603.41120000000001</v>
      </c>
      <c r="CT2" s="60">
        <v>2494.0034000000001</v>
      </c>
      <c r="CU2" s="60">
        <v>1284.473</v>
      </c>
      <c r="CV2" s="60">
        <v>1922.2073</v>
      </c>
      <c r="CW2" s="60">
        <v>1384.7054000000001</v>
      </c>
      <c r="CX2" s="60">
        <v>428.71597000000003</v>
      </c>
      <c r="CY2" s="60">
        <v>3492.5551999999998</v>
      </c>
      <c r="CZ2" s="60">
        <v>1304.8430000000001</v>
      </c>
      <c r="DA2" s="60">
        <v>3669.8490000000002</v>
      </c>
      <c r="DB2" s="60">
        <v>3840.3609999999999</v>
      </c>
      <c r="DC2" s="60">
        <v>4804.0159999999996</v>
      </c>
      <c r="DD2" s="60">
        <v>7360.4584999999997</v>
      </c>
      <c r="DE2" s="60">
        <v>1351.2811999999999</v>
      </c>
      <c r="DF2" s="60">
        <v>4449.7124000000003</v>
      </c>
      <c r="DG2" s="60">
        <v>1698.5636999999999</v>
      </c>
      <c r="DH2" s="60">
        <v>97.247299999999996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24.219768999999999</v>
      </c>
      <c r="B6">
        <f>BB2</f>
        <v>6.8168692999999996</v>
      </c>
      <c r="C6">
        <f>BC2</f>
        <v>8.4539200000000001</v>
      </c>
      <c r="D6">
        <f>BD2</f>
        <v>8.9407979999999991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" sqref="G2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24294</v>
      </c>
      <c r="C2" s="56">
        <f ca="1">YEAR(TODAY())-YEAR(B2)+IF(TODAY()&gt;=DATE(YEAR(TODAY()),MONTH(B2),DAY(B2)),0,-1)</f>
        <v>54</v>
      </c>
      <c r="E2" s="52">
        <v>171.2</v>
      </c>
      <c r="F2" s="53" t="s">
        <v>39</v>
      </c>
      <c r="G2" s="52">
        <v>61.2</v>
      </c>
      <c r="H2" s="51" t="s">
        <v>41</v>
      </c>
      <c r="I2" s="72">
        <f>ROUND(G3/E3^2,1)</f>
        <v>20.9</v>
      </c>
    </row>
    <row r="3" spans="1:9">
      <c r="E3" s="51">
        <f>E2/100</f>
        <v>1.712</v>
      </c>
      <c r="F3" s="51" t="s">
        <v>40</v>
      </c>
      <c r="G3" s="51">
        <f>G2</f>
        <v>61.2</v>
      </c>
      <c r="H3" s="51" t="s">
        <v>41</v>
      </c>
      <c r="I3" s="72"/>
    </row>
    <row r="4" spans="1:9">
      <c r="A4" t="s">
        <v>273</v>
      </c>
    </row>
    <row r="5" spans="1:9">
      <c r="B5" s="64">
        <v>44133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김상재, ID : H1900470)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10:45:02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44133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171.2</v>
      </c>
      <c r="L12" s="129"/>
      <c r="M12" s="122">
        <f>'개인정보 및 신체계측 입력'!G2</f>
        <v>61.2</v>
      </c>
      <c r="N12" s="123"/>
      <c r="O12" s="118" t="s">
        <v>271</v>
      </c>
      <c r="P12" s="112"/>
      <c r="Q12" s="115">
        <f>'개인정보 및 신체계측 입력'!I2</f>
        <v>20.9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김상재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80.155000000000001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6.27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13.574999999999999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7.3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53.39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116.37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83.24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113.54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47.8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301.08999999999997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126.69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2020-12-31T04:31:14Z</dcterms:modified>
</cp:coreProperties>
</file>