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<sst xmlns="http://schemas.openxmlformats.org/spreadsheetml/2006/main" count="692" uniqueCount="338">
  <si>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</si>
  <si>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</si>
  <si>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</si>
  <si>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</si>
  <si>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</si>
  <si>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</si>
  <si>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</si>
  <si>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</si>
  <si>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</si>
  <si>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</si>
  <si>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</si>
  <si>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</si>
  <si>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</si>
  <si>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</si>
  <si>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</si>
  <si>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</si>
  <si>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</si>
  <si>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</si>
  <si>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</si>
  <si>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</si>
  <si>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</si>
  <si>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</si>
  <si>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</si>
  <si>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</si>
  <si>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</si>
  <si>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</si>
  <si>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</si>
  <si>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</si>
  <si>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</si>
  <si>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</si>
  <si>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</si>
  <si>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</si>
  <si>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</si>
  <si>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</si>
  <si>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</si>
  <si>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</si>
  <si>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</si>
  <si>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</si>
  <si>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</si>
  <si>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</si>
  <si>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</si>
  <si>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</si>
  <si>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</si>
  <si>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</si>
  <si>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</si>
  <si>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</si>
  <si>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</si>
  <si>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</si>
  <si>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</si>
  <si>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</si>
  <si>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</si>
  <si>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</si>
  <si>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</si>
  <si>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</si>
  <si>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</si>
  <si>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</si>
  <si>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</si>
  <si>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</si>
  <si>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</si>
  <si>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</si>
  <si>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</si>
  <si>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</si>
  <si>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</si>
  <si>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</si>
  <si>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</si>
  <si>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</si>
  <si>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</si>
  <si>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</si>
  <si>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</si>
  <si>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</si>
  <si>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</si>
  <si>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</si>
  <si>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</si>
  <si>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</si>
  <si>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</si>
  <si>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</si>
  <si>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</si>
  <si>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</si>
  <si>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</si>
  <si>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</si>
  <si>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</si>
  <si>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</si>
  <si>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</si>
  <si>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</si>
  <si>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</si>
  <si>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</si>
  <si>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</si>
  <si>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</si>
  <si>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</si>
  <si>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</si>
  <si>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</si>
  <si>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</si>
  <si>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</si>
  <si>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</si>
  <si>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</si>
  <si>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</si>
  <si>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</si>
  <si>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</si>
  <si>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</si>
  <si>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</si>
  <si>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</si>
  <si>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</si>
  <si>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</si>
  <si>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</si>
  <si>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</si>
  <si>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</si>
  <si>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</si>
  <si>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</si>
  <si>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</si>
  <si>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</si>
  <si>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</si>
  <si>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</si>
  <si>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</si>
  <si>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</si>
  <si>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</si>
  <si>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</si>
  <si>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</si>
  <si>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</si>
  <si>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</si>
  <si>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</si>
  <si>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</si>
  <si>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</si>
  <si>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</si>
  <si>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</si>
  <si>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</si>
  <si>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</si>
  <si>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</si>
  <si>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</si>
  <si>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</si>
  <si>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</si>
  <si>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</si>
  <si>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</si>
  <si>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</si>
  <si>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</si>
  <si>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</si>
  <si>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</si>
  <si>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</si>
  <si>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</si>
  <si>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</si>
  <si>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</si>
  <si>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</si>
  <si>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</si>
  <si>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</si>
  <si>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</si>
  <si>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</si>
  <si>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</si>
  <si>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</si>
  <si>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</si>
  <si>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</si>
  <si>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</si>
  <si>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</si>
  <si>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</si>
  <si>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</si>
  <si>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</si>
  <si>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</si>
  <si>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</si>
  <si>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</si>
  <si>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</si>
  <si>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</si>
  <si>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</si>
  <si>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</si>
  <si>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</si>
  <si>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</si>
  <si>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</si>
  <si>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</si>
  <si>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</si>
  <si>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</si>
  <si>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</si>
  <si>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</si>
  <si>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</si>
  <si>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</si>
  <si>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</si>
  <si>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</si>
  <si>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</si>
  <si>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</si>
  <si>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</si>
  <si>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</si>
  <si>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</si>
  <si>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</si>
  <si>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</si>
  <si>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</si>
  <si>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</si>
  <si>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</si>
  <si>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</si>
  <si>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</si>
  <si>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</si>
  <si>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</si>
  <si>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</si>
  <si>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</si>
  <si>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</si>
  <si>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</si>
  <si>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</si>
  <si>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</si>
  <si>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</si>
  <si>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</si>
  <si>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</si>
  <si>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</si>
  <si>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</si>
  <si>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</si>
  <si>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</si>
  <si>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</si>
  <si>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</si>
  <si>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</si>
  <si>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</si>
  <si>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</si>
  <si>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</si>
  <si>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</si>
  <si>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</si>
  <si>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</si>
  <si>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</si>
  <si>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</si>
  <si>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</si>
  <si>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</si>
  <si>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</si>
  <si>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</si>
  <si>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</si>
  <si>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</si>
  <si>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</si>
  <si>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</si>
  <si>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</si>
  <si>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</si>
  <si>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</si>
  <si>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</si>
  <si>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</si>
  <si>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</si>
  <si>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</si>
  <si>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</si>
  <si>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</si>
  <si>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</si>
  <si>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</si>
  <si>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</si>
  <si>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</si>
  <si>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</si>
  <si>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</si>
  <si>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</si>
  <si>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</si>
  <si>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</si>
  <si>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</si>
  <si>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</si>
  <si>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</si>
  <si>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</si>
  <si>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</si>
  <si>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</si>
  <si>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</si>
  <si>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</si>
  <si>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</si>
  <si>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</si>
  <si>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</si>
  <si>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</si>
  <si>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</si>
  <si>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</si>
  <si>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</si>
  <si>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</si>
  <si>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</si>
  <si>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</si>
  <si>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</si>
  <si>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</si>
  <si>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</si>
  <si>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</si>
  <si>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</si>
  <si>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</si>
  <si>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</si>
  <si>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</si>
  <si>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</si>
  <si>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</si>
  <si>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</si>
  <si>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</si>
  <si>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</si>
  <si>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</si>
  <si>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</si>
  <si>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</si>
  <si>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</si>
  <si>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</si>
  <si>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</si>
  <si>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</si>
  <si>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</si>
  <si>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</si>
  <si>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</si>
  <si>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</si>
  <si>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</si>
  <si>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</si>
  <si>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</si>
  <si>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</si>
  <si>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</si>
  <si>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</si>
  <si>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</si>
  <si>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</si>
  <si>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</si>
  <si>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</si>
  <si>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</si>
  <si>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</si>
  <si>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</si>
  <si>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</si>
  <si>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</si>
  <si>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</si>
  <si>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</si>
  <si>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</si>
  <si>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</si>
  <si>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</si>
  <si>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</si>
  <si>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칼슘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</si>
  <si>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</si>
  <si>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</si>
  <si>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</si>
  <si>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</si>
  <si>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</si>
  <si>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</si>
  <si>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</si>
  <si>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</si>
  <si>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</si>
  <si>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</si>
  <si>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</si>
  <si>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</si>
  <si>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</si>
  <si>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H1900471</t>
  </si>
  <si>
    <t>최미숙</t>
  </si>
  <si>
    <t>F</t>
  </si>
  <si>
    <t>(설문지 : FFQ 95문항 설문지, 사용자 : 최미숙, ID : H1900471)</t>
  </si>
  <si>
    <t>2020년 12월 31일 13:37:58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</si>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</sst>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24.778551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520384"/>
        <c:axId val="195694592"/>
      </c:barChart>
      <c:catAx>
        <c:axId val="19552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694592"/>
        <c:crosses val="autoZero"/>
        <c:auto val="1"/>
        <c:lblAlgn val="ctr"/>
        <c:lblOffset val="100"/>
        <c:noMultiLvlLbl val="0"/>
      </c:catAx>
      <c:valAx>
        <c:axId val="1956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5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0.80233644999999998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51456"/>
        <c:axId val="166457344"/>
      </c:barChart>
      <c:catAx>
        <c:axId val="1664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57344"/>
        <c:crosses val="autoZero"/>
        <c:auto val="1"/>
        <c:lblAlgn val="ctr"/>
        <c:lblOffset val="100"/>
        <c:noMultiLvlLbl val="0"/>
      </c:catAx>
      <c:valAx>
        <c:axId val="1664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1.2061010999999999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68224"/>
        <c:axId val="166478208"/>
      </c:barChart>
      <c:catAx>
        <c:axId val="1664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78208"/>
        <c:crosses val="autoZero"/>
        <c:auto val="1"/>
        <c:lblAlgn val="ctr"/>
        <c:lblOffset val="100"/>
        <c:noMultiLvlLbl val="0"/>
      </c:catAx>
      <c:valAx>
        <c:axId val="16647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495.59503000000001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93184"/>
        <c:axId val="166494976"/>
      </c:barChart>
      <c:catAx>
        <c:axId val="16649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94976"/>
        <c:crosses val="autoZero"/>
        <c:auto val="1"/>
        <c:lblAlgn val="ctr"/>
        <c:lblOffset val="100"/>
        <c:noMultiLvlLbl val="0"/>
      </c:catAx>
      <c:valAx>
        <c:axId val="16649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1369.3378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509952"/>
        <c:axId val="166519936"/>
      </c:barChart>
      <c:catAx>
        <c:axId val="16650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519936"/>
        <c:crosses val="autoZero"/>
        <c:auto val="1"/>
        <c:lblAlgn val="ctr"/>
        <c:lblOffset val="100"/>
        <c:noMultiLvlLbl val="0"/>
      </c:catAx>
      <c:valAx>
        <c:axId val="16651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5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73.376959999999997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47136"/>
        <c:axId val="166748928"/>
      </c:barChart>
      <c:catAx>
        <c:axId val="1667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48928"/>
        <c:crosses val="autoZero"/>
        <c:auto val="1"/>
        <c:lblAlgn val="ctr"/>
        <c:lblOffset val="100"/>
        <c:noMultiLvlLbl val="0"/>
      </c:catAx>
      <c:valAx>
        <c:axId val="16674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53.948532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63136"/>
        <c:axId val="166769024"/>
      </c:barChart>
      <c:catAx>
        <c:axId val="1667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69024"/>
        <c:crosses val="autoZero"/>
        <c:auto val="1"/>
        <c:lblAlgn val="ctr"/>
        <c:lblOffset val="100"/>
        <c:noMultiLvlLbl val="0"/>
      </c:catAx>
      <c:valAx>
        <c:axId val="16676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5.0211759999999996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87328"/>
        <c:axId val="167841792"/>
      </c:barChart>
      <c:catAx>
        <c:axId val="1667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41792"/>
        <c:crosses val="autoZero"/>
        <c:auto val="1"/>
        <c:lblAlgn val="ctr"/>
        <c:lblOffset val="100"/>
        <c:noMultiLvlLbl val="0"/>
      </c:catAx>
      <c:valAx>
        <c:axId val="167841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342.55527000000001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856000"/>
        <c:axId val="167857536"/>
      </c:barChart>
      <c:catAx>
        <c:axId val="1678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57536"/>
        <c:crosses val="autoZero"/>
        <c:auto val="1"/>
        <c:lblAlgn val="ctr"/>
        <c:lblOffset val="100"/>
        <c:noMultiLvlLbl val="0"/>
      </c:catAx>
      <c:valAx>
        <c:axId val="167857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8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1.3969315E-2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880192"/>
        <c:axId val="167881728"/>
      </c:barChart>
      <c:catAx>
        <c:axId val="16788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81728"/>
        <c:crosses val="autoZero"/>
        <c:auto val="1"/>
        <c:lblAlgn val="ctr"/>
        <c:lblOffset val="100"/>
        <c:noMultiLvlLbl val="0"/>
      </c:catAx>
      <c:valAx>
        <c:axId val="16788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8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2.1834102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892096"/>
        <c:axId val="167893632"/>
      </c:barChart>
      <c:catAx>
        <c:axId val="16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93632"/>
        <c:crosses val="autoZero"/>
        <c:auto val="1"/>
        <c:lblAlgn val="ctr"/>
        <c:lblOffset val="100"/>
        <c:noMultiLvlLbl val="0"/>
      </c:catAx>
      <c:valAx>
        <c:axId val="16789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8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12.31002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767744"/>
        <c:axId val="196769280"/>
      </c:barChart>
      <c:catAx>
        <c:axId val="19676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769280"/>
        <c:crosses val="autoZero"/>
        <c:auto val="1"/>
        <c:lblAlgn val="ctr"/>
        <c:lblOffset val="100"/>
        <c:noMultiLvlLbl val="0"/>
      </c:catAx>
      <c:valAx>
        <c:axId val="19676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7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50.294384000000001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41344"/>
        <c:axId val="188442880"/>
      </c:barChart>
      <c:catAx>
        <c:axId val="188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42880"/>
        <c:crosses val="autoZero"/>
        <c:auto val="1"/>
        <c:lblAlgn val="ctr"/>
        <c:lblOffset val="100"/>
        <c:noMultiLvlLbl val="0"/>
      </c:catAx>
      <c:valAx>
        <c:axId val="18844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30.734970000000001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57728"/>
        <c:axId val="188459264"/>
      </c:barChart>
      <c:catAx>
        <c:axId val="18845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59264"/>
        <c:crosses val="autoZero"/>
        <c:auto val="1"/>
        <c:lblAlgn val="ctr"/>
        <c:lblOffset val="100"/>
        <c:noMultiLvlLbl val="0"/>
      </c:catAx>
      <c:valAx>
        <c:axId val="18845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13.819000000000001</c:v>
                </c:pt>
                <c:pt idx="1">
                  <c:v>7.6950000000000003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8516608"/>
        <c:axId val="188518400"/>
      </c:barChart>
      <c:catAx>
        <c:axId val="18851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18400"/>
        <c:crosses val="autoZero"/>
        <c:auto val="1"/>
        <c:lblAlgn val="ctr"/>
        <c:lblOffset val="100"/>
        <c:noMultiLvlLbl val="0"/>
      </c:catAx>
      <c:valAx>
        <c:axId val="18851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3.098738</c:v>
                </c:pt>
                <c:pt idx="1">
                  <c:v>3.3545229999999999</c:v>
                </c:pt>
                <c:pt idx="2">
                  <c:v>3.8668260000000001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266.67635999999999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49472"/>
        <c:axId val="188651008"/>
      </c:barChart>
      <c:catAx>
        <c:axId val="1886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51008"/>
        <c:crosses val="autoZero"/>
        <c:auto val="1"/>
        <c:lblAlgn val="ctr"/>
        <c:lblOffset val="100"/>
        <c:noMultiLvlLbl val="0"/>
      </c:catAx>
      <c:valAx>
        <c:axId val="188651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7.4008783999999999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70336"/>
        <c:axId val="188671872"/>
      </c:barChart>
      <c:catAx>
        <c:axId val="18867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71872"/>
        <c:crosses val="autoZero"/>
        <c:auto val="1"/>
        <c:lblAlgn val="ctr"/>
        <c:lblOffset val="100"/>
        <c:noMultiLvlLbl val="0"/>
      </c:catAx>
      <c:valAx>
        <c:axId val="18867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82.381</c:v>
                </c:pt>
                <c:pt idx="1">
                  <c:v>5.1929999999999996</c:v>
                </c:pt>
                <c:pt idx="2">
                  <c:v>12.427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8866944"/>
        <c:axId val="188868480"/>
      </c:barChart>
      <c:catAx>
        <c:axId val="18886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868480"/>
        <c:crosses val="autoZero"/>
        <c:auto val="1"/>
        <c:lblAlgn val="ctr"/>
        <c:lblOffset val="100"/>
        <c:noMultiLvlLbl val="0"/>
      </c:catAx>
      <c:valAx>
        <c:axId val="18886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8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860.86789999999996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149952"/>
        <c:axId val="189151488"/>
      </c:barChart>
      <c:catAx>
        <c:axId val="1891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51488"/>
        <c:crosses val="autoZero"/>
        <c:auto val="1"/>
        <c:lblAlgn val="ctr"/>
        <c:lblOffset val="100"/>
        <c:noMultiLvlLbl val="0"/>
      </c:catAx>
      <c:valAx>
        <c:axId val="18915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1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40.340935000000002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179008"/>
        <c:axId val="189180544"/>
      </c:barChart>
      <c:catAx>
        <c:axId val="1891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80544"/>
        <c:crosses val="autoZero"/>
        <c:auto val="1"/>
        <c:lblAlgn val="ctr"/>
        <c:lblOffset val="100"/>
        <c:noMultiLvlLbl val="0"/>
      </c:catAx>
      <c:valAx>
        <c:axId val="189180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1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183.56163000000001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223680"/>
        <c:axId val="189225216"/>
      </c:barChart>
      <c:catAx>
        <c:axId val="1892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225216"/>
        <c:crosses val="autoZero"/>
        <c:auto val="1"/>
        <c:lblAlgn val="ctr"/>
        <c:lblOffset val="100"/>
        <c:noMultiLvlLbl val="0"/>
      </c:catAx>
      <c:valAx>
        <c:axId val="18922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2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0.71042263999999999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457216"/>
        <c:axId val="200578560"/>
      </c:barChart>
      <c:catAx>
        <c:axId val="2004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578560"/>
        <c:crosses val="autoZero"/>
        <c:auto val="1"/>
        <c:lblAlgn val="ctr"/>
        <c:lblOffset val="100"/>
        <c:noMultiLvlLbl val="0"/>
      </c:catAx>
      <c:valAx>
        <c:axId val="20057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4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3219.7665999999999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42080"/>
        <c:axId val="189343616"/>
      </c:barChart>
      <c:catAx>
        <c:axId val="1893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43616"/>
        <c:crosses val="autoZero"/>
        <c:auto val="1"/>
        <c:lblAlgn val="ctr"/>
        <c:lblOffset val="100"/>
        <c:noMultiLvlLbl val="0"/>
      </c:catAx>
      <c:valAx>
        <c:axId val="18934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5.6228220000000002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93536"/>
        <c:axId val="189600512"/>
      </c:barChart>
      <c:catAx>
        <c:axId val="18939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00512"/>
        <c:crosses val="autoZero"/>
        <c:auto val="1"/>
        <c:lblAlgn val="ctr"/>
        <c:lblOffset val="100"/>
        <c:noMultiLvlLbl val="0"/>
      </c:catAx>
      <c:valAx>
        <c:axId val="18960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0.81640846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15488"/>
        <c:axId val="189621376"/>
      </c:barChart>
      <c:catAx>
        <c:axId val="18961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21376"/>
        <c:crosses val="autoZero"/>
        <c:auto val="1"/>
        <c:lblAlgn val="ctr"/>
        <c:lblOffset val="100"/>
        <c:noMultiLvlLbl val="0"/>
      </c:catAx>
      <c:valAx>
        <c:axId val="1896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118.185715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520576"/>
        <c:axId val="235307776"/>
      </c:barChart>
      <c:catAx>
        <c:axId val="21852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07776"/>
        <c:crosses val="autoZero"/>
        <c:auto val="1"/>
        <c:lblAlgn val="ctr"/>
        <c:lblOffset val="100"/>
        <c:noMultiLvlLbl val="0"/>
      </c:catAx>
      <c:valAx>
        <c:axId val="23530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5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0.48905315999999999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359424"/>
        <c:axId val="166360960"/>
      </c:barChart>
      <c:catAx>
        <c:axId val="16635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360960"/>
        <c:crosses val="autoZero"/>
        <c:auto val="1"/>
        <c:lblAlgn val="ctr"/>
        <c:lblOffset val="100"/>
        <c:noMultiLvlLbl val="0"/>
      </c:catAx>
      <c:valAx>
        <c:axId val="16636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3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6.7286989999999998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376192"/>
        <c:axId val="166377728"/>
      </c:barChart>
      <c:catAx>
        <c:axId val="16637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377728"/>
        <c:crosses val="autoZero"/>
        <c:auto val="1"/>
        <c:lblAlgn val="ctr"/>
        <c:lblOffset val="100"/>
        <c:noMultiLvlLbl val="0"/>
      </c:catAx>
      <c:valAx>
        <c:axId val="16637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3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0.81640846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392960"/>
        <c:axId val="166394496"/>
      </c:barChart>
      <c:catAx>
        <c:axId val="1663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394496"/>
        <c:crosses val="autoZero"/>
        <c:auto val="1"/>
        <c:lblAlgn val="ctr"/>
        <c:lblOffset val="100"/>
        <c:noMultiLvlLbl val="0"/>
      </c:catAx>
      <c:valAx>
        <c:axId val="16639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39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291.36725000000001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09728"/>
        <c:axId val="166411264"/>
      </c:barChart>
      <c:catAx>
        <c:axId val="1664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11264"/>
        <c:crosses val="autoZero"/>
        <c:auto val="1"/>
        <c:lblAlgn val="ctr"/>
        <c:lblOffset val="100"/>
        <c:noMultiLvlLbl val="0"/>
      </c:catAx>
      <c:valAx>
        <c:axId val="16641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2.3177881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26496"/>
        <c:axId val="166428032"/>
      </c:barChart>
      <c:catAx>
        <c:axId val="16642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28032"/>
        <c:crosses val="autoZero"/>
        <c:auto val="1"/>
        <c:lblAlgn val="ctr"/>
        <c:lblOffset val="100"/>
        <c:noMultiLvlLbl val="0"/>
      </c:catAx>
      <c:valAx>
        <c:axId val="16642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최미숙, ID : H1900471)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13:37:58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860.86789999999996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24.778551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12.31002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82.381</v>
      </c>
      <c r="G8" s="59">
        <f>'DRIs DATA 입력'!G8</f>
        <v>5.1929999999999996</v>
      </c>
      <c r="H8" s="59">
        <f>'DRIs DATA 입력'!H8</f>
        <v>12.427</v>
      </c>
      <c r="I8" s="46"/>
      <c r="J8" s="59" t="s">
        <v>216</v>
      </c>
      <c r="K8" s="59">
        <f>'DRIs DATA 입력'!K8</f>
        <v>13.819000000000001</v>
      </c>
      <c r="L8" s="59">
        <f>'DRIs DATA 입력'!L8</f>
        <v>7.6950000000000003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266.67635999999999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7.4008783999999999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0.71042263999999999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118.185715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40.340935000000002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0.74907683999999997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0.48905315999999999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6.7286989999999998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0.81640846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291.36725000000001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2.3177881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0.80233644999999998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1.2061010999999999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183.56163000000001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495.59503000000001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3219.7665999999999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1369.3378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73.376959999999997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53.948532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5.6228220000000002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5.0211759999999996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342.55527000000001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1.3969315E-2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2.1834102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50.294384000000001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30.734970000000001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39" sqref="M39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276</v>
      </c>
      <c r="B1" s="60" t="s">
        <v>317</v>
      </c>
      <c r="G1" s="61" t="s">
        <v>277</v>
      </c>
      <c r="H1" s="60" t="s">
        <v>318</v>
      </c>
    </row>
    <row r="3" spans="1:27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278</v>
      </c>
      <c r="B4" s="67"/>
      <c r="C4" s="67"/>
      <c r="E4" s="69" t="s">
        <v>320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>
      <c r="A5" s="65"/>
      <c r="B5" s="65" t="s">
        <v>322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323</v>
      </c>
      <c r="P5" s="65" t="s">
        <v>299</v>
      </c>
      <c r="Q5" s="65" t="s">
        <v>324</v>
      </c>
      <c r="R5" s="65" t="s">
        <v>325</v>
      </c>
      <c r="S5" s="65" t="s">
        <v>280</v>
      </c>
      <c r="U5" s="65"/>
      <c r="V5" s="65" t="s">
        <v>323</v>
      </c>
      <c r="W5" s="65" t="s">
        <v>299</v>
      </c>
      <c r="X5" s="65" t="s">
        <v>324</v>
      </c>
      <c r="Y5" s="65" t="s">
        <v>325</v>
      </c>
      <c r="Z5" s="65" t="s">
        <v>280</v>
      </c>
    </row>
    <row r="6" spans="1:27">
      <c r="A6" s="65" t="s">
        <v>278</v>
      </c>
      <c r="B6" s="65">
        <v>2140</v>
      </c>
      <c r="C6" s="65">
        <v>860.86789999999996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60</v>
      </c>
      <c r="P6" s="65">
        <v>75</v>
      </c>
      <c r="Q6" s="65">
        <v>0</v>
      </c>
      <c r="R6" s="65">
        <v>0</v>
      </c>
      <c r="S6" s="65">
        <v>24.778551</v>
      </c>
      <c r="U6" s="65" t="s">
        <v>328</v>
      </c>
      <c r="V6" s="65">
        <v>0</v>
      </c>
      <c r="W6" s="65">
        <v>5</v>
      </c>
      <c r="X6" s="65">
        <v>20</v>
      </c>
      <c r="Y6" s="65">
        <v>0</v>
      </c>
      <c r="Z6" s="65">
        <v>12.31002</v>
      </c>
    </row>
    <row r="7" spans="1:27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>
      <c r="E8" s="65" t="s">
        <v>329</v>
      </c>
      <c r="F8" s="65">
        <v>82.381</v>
      </c>
      <c r="G8" s="65">
        <v>5.1929999999999996</v>
      </c>
      <c r="H8" s="65">
        <v>12.427</v>
      </c>
      <c r="J8" s="65" t="s">
        <v>329</v>
      </c>
      <c r="K8" s="65">
        <v>13.819000000000001</v>
      </c>
      <c r="L8" s="65">
        <v>7.6950000000000003</v>
      </c>
    </row>
    <row r="13" spans="1:27">
      <c r="A13" s="66" t="s">
        <v>285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288</v>
      </c>
      <c r="P14" s="67"/>
      <c r="Q14" s="67"/>
      <c r="R14" s="67"/>
      <c r="S14" s="67"/>
      <c r="T14" s="67"/>
      <c r="V14" s="67" t="s">
        <v>289</v>
      </c>
      <c r="W14" s="67"/>
      <c r="X14" s="67"/>
      <c r="Y14" s="67"/>
      <c r="Z14" s="67"/>
      <c r="AA14" s="67"/>
    </row>
    <row r="15" spans="1:27">
      <c r="A15" s="65"/>
      <c r="B15" s="65" t="s">
        <v>323</v>
      </c>
      <c r="C15" s="65" t="s">
        <v>299</v>
      </c>
      <c r="D15" s="65" t="s">
        <v>324</v>
      </c>
      <c r="E15" s="65" t="s">
        <v>325</v>
      </c>
      <c r="F15" s="65" t="s">
        <v>280</v>
      </c>
      <c r="H15" s="65"/>
      <c r="I15" s="65" t="s">
        <v>323</v>
      </c>
      <c r="J15" s="65" t="s">
        <v>299</v>
      </c>
      <c r="K15" s="65" t="s">
        <v>324</v>
      </c>
      <c r="L15" s="65" t="s">
        <v>325</v>
      </c>
      <c r="M15" s="65" t="s">
        <v>280</v>
      </c>
      <c r="O15" s="65"/>
      <c r="P15" s="65" t="s">
        <v>323</v>
      </c>
      <c r="Q15" s="65" t="s">
        <v>299</v>
      </c>
      <c r="R15" s="65" t="s">
        <v>324</v>
      </c>
      <c r="S15" s="65" t="s">
        <v>325</v>
      </c>
      <c r="T15" s="65" t="s">
        <v>280</v>
      </c>
      <c r="V15" s="65"/>
      <c r="W15" s="65" t="s">
        <v>323</v>
      </c>
      <c r="X15" s="65" t="s">
        <v>299</v>
      </c>
      <c r="Y15" s="65" t="s">
        <v>324</v>
      </c>
      <c r="Z15" s="65" t="s">
        <v>325</v>
      </c>
      <c r="AA15" s="65" t="s">
        <v>280</v>
      </c>
    </row>
    <row r="16" spans="1:27">
      <c r="A16" s="65" t="s">
        <v>290</v>
      </c>
      <c r="B16" s="65">
        <v>780</v>
      </c>
      <c r="C16" s="65">
        <v>1090</v>
      </c>
      <c r="D16" s="65">
        <v>0</v>
      </c>
      <c r="E16" s="65">
        <v>3000</v>
      </c>
      <c r="F16" s="65">
        <v>266.67635999999999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7.4008783999999999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0.71042263999999999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118.185715</v>
      </c>
    </row>
    <row r="23" spans="1:62">
      <c r="A23" s="66" t="s">
        <v>330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331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292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297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>
      <c r="A25" s="65"/>
      <c r="B25" s="65" t="s">
        <v>323</v>
      </c>
      <c r="C25" s="65" t="s">
        <v>299</v>
      </c>
      <c r="D25" s="65" t="s">
        <v>324</v>
      </c>
      <c r="E25" s="65" t="s">
        <v>325</v>
      </c>
      <c r="F25" s="65" t="s">
        <v>280</v>
      </c>
      <c r="H25" s="65"/>
      <c r="I25" s="65" t="s">
        <v>323</v>
      </c>
      <c r="J25" s="65" t="s">
        <v>299</v>
      </c>
      <c r="K25" s="65" t="s">
        <v>324</v>
      </c>
      <c r="L25" s="65" t="s">
        <v>325</v>
      </c>
      <c r="M25" s="65" t="s">
        <v>280</v>
      </c>
      <c r="O25" s="65"/>
      <c r="P25" s="65" t="s">
        <v>323</v>
      </c>
      <c r="Q25" s="65" t="s">
        <v>299</v>
      </c>
      <c r="R25" s="65" t="s">
        <v>324</v>
      </c>
      <c r="S25" s="65" t="s">
        <v>325</v>
      </c>
      <c r="T25" s="65" t="s">
        <v>280</v>
      </c>
      <c r="V25" s="65"/>
      <c r="W25" s="65" t="s">
        <v>323</v>
      </c>
      <c r="X25" s="65" t="s">
        <v>299</v>
      </c>
      <c r="Y25" s="65" t="s">
        <v>324</v>
      </c>
      <c r="Z25" s="65" t="s">
        <v>325</v>
      </c>
      <c r="AA25" s="65" t="s">
        <v>280</v>
      </c>
      <c r="AC25" s="65"/>
      <c r="AD25" s="65" t="s">
        <v>323</v>
      </c>
      <c r="AE25" s="65" t="s">
        <v>299</v>
      </c>
      <c r="AF25" s="65" t="s">
        <v>324</v>
      </c>
      <c r="AG25" s="65" t="s">
        <v>325</v>
      </c>
      <c r="AH25" s="65" t="s">
        <v>280</v>
      </c>
      <c r="AJ25" s="65"/>
      <c r="AK25" s="65" t="s">
        <v>323</v>
      </c>
      <c r="AL25" s="65" t="s">
        <v>299</v>
      </c>
      <c r="AM25" s="65" t="s">
        <v>324</v>
      </c>
      <c r="AN25" s="65" t="s">
        <v>325</v>
      </c>
      <c r="AO25" s="65" t="s">
        <v>280</v>
      </c>
      <c r="AQ25" s="65"/>
      <c r="AR25" s="65" t="s">
        <v>323</v>
      </c>
      <c r="AS25" s="65" t="s">
        <v>299</v>
      </c>
      <c r="AT25" s="65" t="s">
        <v>324</v>
      </c>
      <c r="AU25" s="65" t="s">
        <v>325</v>
      </c>
      <c r="AV25" s="65" t="s">
        <v>280</v>
      </c>
      <c r="AX25" s="65"/>
      <c r="AY25" s="65" t="s">
        <v>323</v>
      </c>
      <c r="AZ25" s="65" t="s">
        <v>299</v>
      </c>
      <c r="BA25" s="65" t="s">
        <v>324</v>
      </c>
      <c r="BB25" s="65" t="s">
        <v>325</v>
      </c>
      <c r="BC25" s="65" t="s">
        <v>280</v>
      </c>
      <c r="BE25" s="65"/>
      <c r="BF25" s="65" t="s">
        <v>323</v>
      </c>
      <c r="BG25" s="65" t="s">
        <v>299</v>
      </c>
      <c r="BH25" s="65" t="s">
        <v>324</v>
      </c>
      <c r="BI25" s="65" t="s">
        <v>325</v>
      </c>
      <c r="BJ25" s="65" t="s">
        <v>280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40.340935000000002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0.74907683999999997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0.48905315999999999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6.7286989999999998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0.81640846</v>
      </c>
      <c r="AJ26" s="65" t="s">
        <v>332</v>
      </c>
      <c r="AK26" s="65">
        <v>450</v>
      </c>
      <c r="AL26" s="65">
        <v>550</v>
      </c>
      <c r="AM26" s="65">
        <v>0</v>
      </c>
      <c r="AN26" s="65">
        <v>1000</v>
      </c>
      <c r="AO26" s="65">
        <v>291.36725000000001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2.3177881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0.80233644999999998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1.2061010999999999</v>
      </c>
    </row>
    <row r="33" spans="1:68">
      <c r="A33" s="66" t="s">
        <v>333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7" t="s">
        <v>300</v>
      </c>
      <c r="B34" s="67"/>
      <c r="C34" s="67"/>
      <c r="D34" s="67"/>
      <c r="E34" s="67"/>
      <c r="F34" s="67"/>
      <c r="H34" s="67" t="s">
        <v>334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335</v>
      </c>
      <c r="AD34" s="67"/>
      <c r="AE34" s="67"/>
      <c r="AF34" s="67"/>
      <c r="AG34" s="67"/>
      <c r="AH34" s="67"/>
      <c r="AJ34" s="67" t="s">
        <v>336</v>
      </c>
      <c r="AK34" s="67"/>
      <c r="AL34" s="67"/>
      <c r="AM34" s="67"/>
      <c r="AN34" s="67"/>
      <c r="AO34" s="67"/>
    </row>
    <row r="35" spans="1:68">
      <c r="A35" s="65"/>
      <c r="B35" s="65" t="s">
        <v>323</v>
      </c>
      <c r="C35" s="65" t="s">
        <v>299</v>
      </c>
      <c r="D35" s="65" t="s">
        <v>324</v>
      </c>
      <c r="E35" s="65" t="s">
        <v>325</v>
      </c>
      <c r="F35" s="65" t="s">
        <v>280</v>
      </c>
      <c r="H35" s="65"/>
      <c r="I35" s="65" t="s">
        <v>323</v>
      </c>
      <c r="J35" s="65" t="s">
        <v>299</v>
      </c>
      <c r="K35" s="65" t="s">
        <v>324</v>
      </c>
      <c r="L35" s="65" t="s">
        <v>325</v>
      </c>
      <c r="M35" s="65" t="s">
        <v>280</v>
      </c>
      <c r="O35" s="65"/>
      <c r="P35" s="65" t="s">
        <v>323</v>
      </c>
      <c r="Q35" s="65" t="s">
        <v>299</v>
      </c>
      <c r="R35" s="65" t="s">
        <v>324</v>
      </c>
      <c r="S35" s="65" t="s">
        <v>325</v>
      </c>
      <c r="T35" s="65" t="s">
        <v>280</v>
      </c>
      <c r="V35" s="65"/>
      <c r="W35" s="65" t="s">
        <v>323</v>
      </c>
      <c r="X35" s="65" t="s">
        <v>299</v>
      </c>
      <c r="Y35" s="65" t="s">
        <v>324</v>
      </c>
      <c r="Z35" s="65" t="s">
        <v>325</v>
      </c>
      <c r="AA35" s="65" t="s">
        <v>280</v>
      </c>
      <c r="AC35" s="65"/>
      <c r="AD35" s="65" t="s">
        <v>323</v>
      </c>
      <c r="AE35" s="65" t="s">
        <v>299</v>
      </c>
      <c r="AF35" s="65" t="s">
        <v>324</v>
      </c>
      <c r="AG35" s="65" t="s">
        <v>325</v>
      </c>
      <c r="AH35" s="65" t="s">
        <v>280</v>
      </c>
      <c r="AJ35" s="65"/>
      <c r="AK35" s="65" t="s">
        <v>323</v>
      </c>
      <c r="AL35" s="65" t="s">
        <v>299</v>
      </c>
      <c r="AM35" s="65" t="s">
        <v>324</v>
      </c>
      <c r="AN35" s="65" t="s">
        <v>325</v>
      </c>
      <c r="AO35" s="65" t="s">
        <v>280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183.56163000000001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495.59503000000001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3219.7665999999999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1369.3378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73.376959999999997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53.948532</v>
      </c>
    </row>
    <row r="43" spans="1:68">
      <c r="A43" s="66" t="s">
        <v>302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303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305</v>
      </c>
      <c r="W44" s="67"/>
      <c r="X44" s="67"/>
      <c r="Y44" s="67"/>
      <c r="Z44" s="67"/>
      <c r="AA44" s="67"/>
      <c r="AC44" s="67" t="s">
        <v>306</v>
      </c>
      <c r="AD44" s="67"/>
      <c r="AE44" s="67"/>
      <c r="AF44" s="67"/>
      <c r="AG44" s="67"/>
      <c r="AH44" s="67"/>
      <c r="AJ44" s="67" t="s">
        <v>307</v>
      </c>
      <c r="AK44" s="67"/>
      <c r="AL44" s="67"/>
      <c r="AM44" s="67"/>
      <c r="AN44" s="67"/>
      <c r="AO44" s="67"/>
      <c r="AQ44" s="67" t="s">
        <v>308</v>
      </c>
      <c r="AR44" s="67"/>
      <c r="AS44" s="67"/>
      <c r="AT44" s="67"/>
      <c r="AU44" s="67"/>
      <c r="AV44" s="67"/>
      <c r="AX44" s="67" t="s">
        <v>309</v>
      </c>
      <c r="AY44" s="67"/>
      <c r="AZ44" s="67"/>
      <c r="BA44" s="67"/>
      <c r="BB44" s="67"/>
      <c r="BC44" s="67"/>
      <c r="BE44" s="67" t="s">
        <v>310</v>
      </c>
      <c r="BF44" s="67"/>
      <c r="BG44" s="67"/>
      <c r="BH44" s="67"/>
      <c r="BI44" s="67"/>
      <c r="BJ44" s="67"/>
    </row>
    <row r="45" spans="1:68">
      <c r="A45" s="65"/>
      <c r="B45" s="65" t="s">
        <v>323</v>
      </c>
      <c r="C45" s="65" t="s">
        <v>299</v>
      </c>
      <c r="D45" s="65" t="s">
        <v>324</v>
      </c>
      <c r="E45" s="65" t="s">
        <v>325</v>
      </c>
      <c r="F45" s="65" t="s">
        <v>280</v>
      </c>
      <c r="H45" s="65"/>
      <c r="I45" s="65" t="s">
        <v>323</v>
      </c>
      <c r="J45" s="65" t="s">
        <v>299</v>
      </c>
      <c r="K45" s="65" t="s">
        <v>324</v>
      </c>
      <c r="L45" s="65" t="s">
        <v>325</v>
      </c>
      <c r="M45" s="65" t="s">
        <v>280</v>
      </c>
      <c r="O45" s="65"/>
      <c r="P45" s="65" t="s">
        <v>323</v>
      </c>
      <c r="Q45" s="65" t="s">
        <v>299</v>
      </c>
      <c r="R45" s="65" t="s">
        <v>324</v>
      </c>
      <c r="S45" s="65" t="s">
        <v>325</v>
      </c>
      <c r="T45" s="65" t="s">
        <v>280</v>
      </c>
      <c r="V45" s="65"/>
      <c r="W45" s="65" t="s">
        <v>323</v>
      </c>
      <c r="X45" s="65" t="s">
        <v>299</v>
      </c>
      <c r="Y45" s="65" t="s">
        <v>324</v>
      </c>
      <c r="Z45" s="65" t="s">
        <v>325</v>
      </c>
      <c r="AA45" s="65" t="s">
        <v>280</v>
      </c>
      <c r="AC45" s="65"/>
      <c r="AD45" s="65" t="s">
        <v>323</v>
      </c>
      <c r="AE45" s="65" t="s">
        <v>299</v>
      </c>
      <c r="AF45" s="65" t="s">
        <v>324</v>
      </c>
      <c r="AG45" s="65" t="s">
        <v>325</v>
      </c>
      <c r="AH45" s="65" t="s">
        <v>280</v>
      </c>
      <c r="AJ45" s="65"/>
      <c r="AK45" s="65" t="s">
        <v>323</v>
      </c>
      <c r="AL45" s="65" t="s">
        <v>299</v>
      </c>
      <c r="AM45" s="65" t="s">
        <v>324</v>
      </c>
      <c r="AN45" s="65" t="s">
        <v>325</v>
      </c>
      <c r="AO45" s="65" t="s">
        <v>280</v>
      </c>
      <c r="AQ45" s="65"/>
      <c r="AR45" s="65" t="s">
        <v>323</v>
      </c>
      <c r="AS45" s="65" t="s">
        <v>299</v>
      </c>
      <c r="AT45" s="65" t="s">
        <v>324</v>
      </c>
      <c r="AU45" s="65" t="s">
        <v>325</v>
      </c>
      <c r="AV45" s="65" t="s">
        <v>280</v>
      </c>
      <c r="AX45" s="65"/>
      <c r="AY45" s="65" t="s">
        <v>323</v>
      </c>
      <c r="AZ45" s="65" t="s">
        <v>299</v>
      </c>
      <c r="BA45" s="65" t="s">
        <v>324</v>
      </c>
      <c r="BB45" s="65" t="s">
        <v>325</v>
      </c>
      <c r="BC45" s="65" t="s">
        <v>280</v>
      </c>
      <c r="BE45" s="65"/>
      <c r="BF45" s="65" t="s">
        <v>323</v>
      </c>
      <c r="BG45" s="65" t="s">
        <v>299</v>
      </c>
      <c r="BH45" s="65" t="s">
        <v>324</v>
      </c>
      <c r="BI45" s="65" t="s">
        <v>325</v>
      </c>
      <c r="BJ45" s="65" t="s">
        <v>280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5.6228220000000002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5.0211759999999996</v>
      </c>
      <c r="O46" s="65" t="s">
        <v>311</v>
      </c>
      <c r="P46" s="65">
        <v>970</v>
      </c>
      <c r="Q46" s="65">
        <v>800</v>
      </c>
      <c r="R46" s="65">
        <v>480</v>
      </c>
      <c r="S46" s="65">
        <v>10000</v>
      </c>
      <c r="T46" s="65">
        <v>342.55527000000001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1.3969315E-2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2.1834102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50.294384000000001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30.734970000000001</v>
      </c>
      <c r="AX46" s="65" t="s">
        <v>312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314</v>
      </c>
      <c r="B2" s="60" t="s">
        <v>315</v>
      </c>
      <c r="C2" s="60" t="s">
        <v>316</v>
      </c>
      <c r="D2" s="60">
        <v>58</v>
      </c>
      <c r="E2" s="60">
        <v>860.86789999999996</v>
      </c>
      <c r="F2" s="60">
        <v>164.26668000000001</v>
      </c>
      <c r="G2" s="60">
        <v>10.354698000000001</v>
      </c>
      <c r="H2" s="60">
        <v>6.790921</v>
      </c>
      <c r="I2" s="60">
        <v>3.5637772000000001</v>
      </c>
      <c r="J2" s="60">
        <v>24.778551</v>
      </c>
      <c r="K2" s="60">
        <v>19.221724999999999</v>
      </c>
      <c r="L2" s="60">
        <v>5.5568255999999998</v>
      </c>
      <c r="M2" s="60">
        <v>12.31002</v>
      </c>
      <c r="N2" s="60">
        <v>1.0771090000000001</v>
      </c>
      <c r="O2" s="60">
        <v>6.9121237000000004</v>
      </c>
      <c r="P2" s="60">
        <v>307.59417999999999</v>
      </c>
      <c r="Q2" s="60">
        <v>13.053756999999999</v>
      </c>
      <c r="R2" s="60">
        <v>266.67635999999999</v>
      </c>
      <c r="S2" s="60">
        <v>24.557236</v>
      </c>
      <c r="T2" s="60">
        <v>2905.4297000000001</v>
      </c>
      <c r="U2" s="60">
        <v>0.71042263999999999</v>
      </c>
      <c r="V2" s="60">
        <v>7.4008783999999999</v>
      </c>
      <c r="W2" s="60">
        <v>118.185715</v>
      </c>
      <c r="X2" s="60">
        <v>40.340935000000002</v>
      </c>
      <c r="Y2" s="60">
        <v>0.74907683999999997</v>
      </c>
      <c r="Z2" s="60">
        <v>0.48905315999999999</v>
      </c>
      <c r="AA2" s="60">
        <v>6.7286989999999998</v>
      </c>
      <c r="AB2" s="60">
        <v>0.81640846</v>
      </c>
      <c r="AC2" s="60">
        <v>291.36725000000001</v>
      </c>
      <c r="AD2" s="60">
        <v>2.3177881</v>
      </c>
      <c r="AE2" s="60">
        <v>0.80233644999999998</v>
      </c>
      <c r="AF2" s="60">
        <v>1.2061010999999999</v>
      </c>
      <c r="AG2" s="60">
        <v>183.56163000000001</v>
      </c>
      <c r="AH2" s="60">
        <v>115.89126</v>
      </c>
      <c r="AI2" s="60">
        <v>67.670370000000005</v>
      </c>
      <c r="AJ2" s="60">
        <v>495.59503000000001</v>
      </c>
      <c r="AK2" s="60">
        <v>3219.7665999999999</v>
      </c>
      <c r="AL2" s="60">
        <v>73.376959999999997</v>
      </c>
      <c r="AM2" s="60">
        <v>1369.3378</v>
      </c>
      <c r="AN2" s="60">
        <v>53.948532</v>
      </c>
      <c r="AO2" s="60">
        <v>5.6228220000000002</v>
      </c>
      <c r="AP2" s="60">
        <v>4.8651799999999996</v>
      </c>
      <c r="AQ2" s="60">
        <v>0.75764180000000003</v>
      </c>
      <c r="AR2" s="60">
        <v>5.0211759999999996</v>
      </c>
      <c r="AS2" s="60">
        <v>342.55527000000001</v>
      </c>
      <c r="AT2" s="60">
        <v>1.3969315E-2</v>
      </c>
      <c r="AU2" s="60">
        <v>2.1834102</v>
      </c>
      <c r="AV2" s="60">
        <v>50.294384000000001</v>
      </c>
      <c r="AW2" s="60">
        <v>30.734970000000001</v>
      </c>
      <c r="AX2" s="60">
        <v>1.5089030999999999E-2</v>
      </c>
      <c r="AY2" s="60">
        <v>0.26530609999999999</v>
      </c>
      <c r="AZ2" s="60">
        <v>52.451129999999999</v>
      </c>
      <c r="BA2" s="60">
        <v>10.326145</v>
      </c>
      <c r="BB2" s="60">
        <v>3.098738</v>
      </c>
      <c r="BC2" s="60">
        <v>3.3545229999999999</v>
      </c>
      <c r="BD2" s="60">
        <v>3.8668260000000001</v>
      </c>
      <c r="BE2" s="60">
        <v>0.23240730000000001</v>
      </c>
      <c r="BF2" s="60">
        <v>1.6999979000000001</v>
      </c>
      <c r="BG2" s="60">
        <v>2.7754896000000001E-3</v>
      </c>
      <c r="BH2" s="60">
        <v>7.6663555000000003E-3</v>
      </c>
      <c r="BI2" s="60">
        <v>5.6717829999999997E-3</v>
      </c>
      <c r="BJ2" s="60">
        <v>2.3621575999999998E-2</v>
      </c>
      <c r="BK2" s="60">
        <v>2.1349920000000001E-4</v>
      </c>
      <c r="BL2" s="60">
        <v>0.25824118000000001</v>
      </c>
      <c r="BM2" s="60">
        <v>3.0672592999999999</v>
      </c>
      <c r="BN2" s="60">
        <v>1.0345114</v>
      </c>
      <c r="BO2" s="60">
        <v>44.351759999999999</v>
      </c>
      <c r="BP2" s="60">
        <v>9.3086195000000007</v>
      </c>
      <c r="BQ2" s="60">
        <v>14.675091</v>
      </c>
      <c r="BR2" s="60">
        <v>47.976612000000003</v>
      </c>
      <c r="BS2" s="60">
        <v>7.1792097000000004</v>
      </c>
      <c r="BT2" s="60">
        <v>12.658284</v>
      </c>
      <c r="BU2" s="60">
        <v>1.9117512E-3</v>
      </c>
      <c r="BV2" s="60">
        <v>1.4231651999999999E-2</v>
      </c>
      <c r="BW2" s="60">
        <v>0.79474809999999996</v>
      </c>
      <c r="BX2" s="60">
        <v>0.757212</v>
      </c>
      <c r="BY2" s="60">
        <v>2.6841503999999999E-2</v>
      </c>
      <c r="BZ2" s="60">
        <v>6.3333526E-4</v>
      </c>
      <c r="CA2" s="60">
        <v>0.13021021999999999</v>
      </c>
      <c r="CB2" s="60">
        <v>1.0063322E-2</v>
      </c>
      <c r="CC2" s="60">
        <v>2.2093973999999999E-2</v>
      </c>
      <c r="CD2" s="60">
        <v>0.24582130999999999</v>
      </c>
      <c r="CE2" s="60">
        <v>1.6102689999999999E-2</v>
      </c>
      <c r="CF2" s="60">
        <v>2.5549848E-2</v>
      </c>
      <c r="CG2" s="60">
        <v>2.4750000000000001E-7</v>
      </c>
      <c r="CH2" s="60">
        <v>2.7321073999999998E-3</v>
      </c>
      <c r="CI2" s="60">
        <v>2.5328759999999999E-3</v>
      </c>
      <c r="CJ2" s="60">
        <v>0.53262233999999997</v>
      </c>
      <c r="CK2" s="60">
        <v>4.0046480000000004E-3</v>
      </c>
      <c r="CL2" s="60">
        <v>5.9755790000000003E-2</v>
      </c>
      <c r="CM2" s="60">
        <v>2.7661443000000001</v>
      </c>
      <c r="CN2" s="60">
        <v>926.51210000000003</v>
      </c>
      <c r="CO2" s="60">
        <v>1627.6703</v>
      </c>
      <c r="CP2" s="60">
        <v>653.73019999999997</v>
      </c>
      <c r="CQ2" s="60">
        <v>321.4119</v>
      </c>
      <c r="CR2" s="60">
        <v>169.78059999999999</v>
      </c>
      <c r="CS2" s="60">
        <v>243.15465</v>
      </c>
      <c r="CT2" s="60">
        <v>920.52650000000006</v>
      </c>
      <c r="CU2" s="60">
        <v>473.05761999999999</v>
      </c>
      <c r="CV2" s="60">
        <v>782.52466000000004</v>
      </c>
      <c r="CW2" s="60">
        <v>492.27524</v>
      </c>
      <c r="CX2" s="60">
        <v>163.01841999999999</v>
      </c>
      <c r="CY2" s="60">
        <v>1310.883</v>
      </c>
      <c r="CZ2" s="60">
        <v>555.12390000000005</v>
      </c>
      <c r="DA2" s="60">
        <v>1320.4095</v>
      </c>
      <c r="DB2" s="60">
        <v>1462.2167999999999</v>
      </c>
      <c r="DC2" s="60">
        <v>1766.4875</v>
      </c>
      <c r="DD2" s="60">
        <v>2722.0255999999999</v>
      </c>
      <c r="DE2" s="60">
        <v>451.32006999999999</v>
      </c>
      <c r="DF2" s="60">
        <v>1742.675</v>
      </c>
      <c r="DG2" s="60">
        <v>615.58983999999998</v>
      </c>
      <c r="DH2" s="60">
        <v>15.68778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10.326145</v>
      </c>
      <c r="B6">
        <f>BB2</f>
        <v>3.098738</v>
      </c>
      <c r="C6">
        <f>BC2</f>
        <v>3.3545229999999999</v>
      </c>
      <c r="D6">
        <f>BD2</f>
        <v>3.8668260000000001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2" sqref="J12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22697</v>
      </c>
      <c r="C2" s="56">
        <f ca="1">YEAR(TODAY())-YEAR(B2)+IF(TODAY()&gt;=DATE(YEAR(TODAY()),MONTH(B2),DAY(B2)),0,-1)</f>
        <v>58</v>
      </c>
      <c r="E2" s="52">
        <v>152</v>
      </c>
      <c r="F2" s="53" t="s">
        <v>39</v>
      </c>
      <c r="G2" s="52">
        <v>50.9</v>
      </c>
      <c r="H2" s="51" t="s">
        <v>41</v>
      </c>
      <c r="I2" s="72">
        <f>ROUND(G3/E3^2,1)</f>
        <v>22</v>
      </c>
    </row>
    <row r="3" spans="1:9">
      <c r="E3" s="51">
        <f>E2/100</f>
        <v>1.52</v>
      </c>
      <c r="F3" s="51" t="s">
        <v>40</v>
      </c>
      <c r="G3" s="51">
        <f>G2</f>
        <v>50.9</v>
      </c>
      <c r="H3" s="51" t="s">
        <v>41</v>
      </c>
      <c r="I3" s="72"/>
    </row>
    <row r="4" spans="1:9">
      <c r="A4" t="s">
        <v>273</v>
      </c>
    </row>
    <row r="5" spans="1:9">
      <c r="B5" s="64">
        <v>44134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최미숙, ID : H1900471)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13:37:58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44134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152</v>
      </c>
      <c r="L12" s="124"/>
      <c r="M12" s="117">
        <f>'개인정보 및 신체계측 입력'!G2</f>
        <v>50.9</v>
      </c>
      <c r="N12" s="118"/>
      <c r="O12" s="113" t="s">
        <v>271</v>
      </c>
      <c r="P12" s="107"/>
      <c r="Q12" s="90">
        <f>'개인정보 및 신체계측 입력'!I2</f>
        <v>22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최미숙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82.381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5.1929999999999996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12.427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7.7</v>
      </c>
      <c r="L72" s="36" t="s">
        <v>53</v>
      </c>
      <c r="M72" s="36">
        <f>ROUND('DRIs DATA'!K8,1)</f>
        <v>13.8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35.56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61.67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40.340000000000003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54.43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22.95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214.65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56.23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2020-12-31T04:41:37Z</dcterms:modified>
</cp:coreProperties>
</file>