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440" windowHeight="1227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<sst xmlns="http://schemas.openxmlformats.org/spreadsheetml/2006/main" count="692" uniqueCount="341">
  <si>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</si>
  <si>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</si>
  <si>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</si>
  <si>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</si>
  <si>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</si>
  <si>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</si>
  <si>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</si>
  <si>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</si>
  <si>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</si>
  <si>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</si>
  <si>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</si>
  <si>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</si>
  <si>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</si>
  <si>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</si>
  <si>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</si>
  <si>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</si>
  <si>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</si>
  <si>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</si>
  <si>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</si>
  <si>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</si>
  <si>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</si>
  <si>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</si>
  <si>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</si>
  <si>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</si>
  <si>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</si>
  <si>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</si>
  <si>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</si>
  <si>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</si>
  <si>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</si>
  <si>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</si>
  <si>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</si>
  <si>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</si>
  <si>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</si>
  <si>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</si>
  <si>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</si>
  <si>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</si>
  <si>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</si>
  <si>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</si>
  <si>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</si>
  <si>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</si>
  <si>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</si>
  <si>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</si>
  <si>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</si>
  <si>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</si>
  <si>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</si>
  <si>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</si>
  <si>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</si>
  <si>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</si>
  <si>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</si>
  <si>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</si>
  <si>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</si>
  <si>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</si>
  <si>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</si>
  <si>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</si>
  <si>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</si>
  <si>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</si>
  <si>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</si>
  <si>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</si>
  <si>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</si>
  <si>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</si>
  <si>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</si>
  <si>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</si>
  <si>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</si>
  <si>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</si>
  <si>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</si>
  <si>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</si>
  <si>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</si>
  <si>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</si>
  <si>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</si>
  <si>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</si>
  <si>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</si>
  <si>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</si>
  <si>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</si>
  <si>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</si>
  <si>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</si>
  <si>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</si>
  <si>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</si>
  <si>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</si>
  <si>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</si>
  <si>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</si>
  <si>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</si>
  <si>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</si>
  <si>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</si>
  <si>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</si>
  <si>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</si>
  <si>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</si>
  <si>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</si>
  <si>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</si>
  <si>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</si>
  <si>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</si>
  <si>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</si>
  <si>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</si>
  <si>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</si>
  <si>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</si>
  <si>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</si>
  <si>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</si>
  <si>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</si>
  <si>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</si>
  <si>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</si>
  <si>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</si>
  <si>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</si>
  <si>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</si>
  <si>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</si>
  <si>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</si>
  <si>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</si>
  <si>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</si>
  <si>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</si>
  <si>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</si>
  <si>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</si>
  <si>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</si>
  <si>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</si>
  <si>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</si>
  <si>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</si>
  <si>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</si>
  <si>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</si>
  <si>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</si>
  <si>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</si>
  <si>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</si>
  <si>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</si>
  <si>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</si>
  <si>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</si>
  <si>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</si>
  <si>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</si>
  <si>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</si>
  <si>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</si>
  <si>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</si>
  <si>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</si>
  <si>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</si>
  <si>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</si>
  <si>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</si>
  <si>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</si>
  <si>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</si>
  <si>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</si>
  <si>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</si>
  <si>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</si>
  <si>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</si>
  <si>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</si>
  <si>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</si>
  <si>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</si>
  <si>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</si>
  <si>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</si>
  <si>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</si>
  <si>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</si>
  <si>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</si>
  <si>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</si>
  <si>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</si>
  <si>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</si>
  <si>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</si>
  <si>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</si>
  <si>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</si>
  <si>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</si>
  <si>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</si>
  <si>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</si>
  <si>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</si>
  <si>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</si>
  <si>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</si>
  <si>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</si>
  <si>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</si>
  <si>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</si>
  <si>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</si>
  <si>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</si>
  <si>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</si>
  <si>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</si>
  <si>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</si>
  <si>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</si>
  <si>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</si>
  <si>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</si>
  <si>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</si>
  <si>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</si>
  <si>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</si>
  <si>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</si>
  <si>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</si>
  <si>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</si>
  <si>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</si>
  <si>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</si>
  <si>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</si>
  <si>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</si>
  <si>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</si>
  <si>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</si>
  <si>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</si>
  <si>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</si>
  <si>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</si>
  <si>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</si>
  <si>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</si>
  <si>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</si>
  <si>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</si>
  <si>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</si>
  <si>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</si>
  <si>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</si>
  <si>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</si>
  <si>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</si>
  <si>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</si>
  <si>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</si>
  <si>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</si>
  <si>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</si>
  <si>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</si>
  <si>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</si>
  <si>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</si>
  <si>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</si>
  <si>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</si>
  <si>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</si>
  <si>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</si>
  <si>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</si>
  <si>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</si>
  <si>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</si>
  <si>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</si>
  <si>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</si>
  <si>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</si>
  <si>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</si>
  <si>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</si>
  <si>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</si>
  <si>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</si>
  <si>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</si>
  <si>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</si>
  <si>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</si>
  <si>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</si>
  <si>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</si>
  <si>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</si>
  <si>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</si>
  <si>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</si>
  <si>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</si>
  <si>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</si>
  <si>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</si>
  <si>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</si>
  <si>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</si>
  <si>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</si>
  <si>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</si>
  <si>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</si>
  <si>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</si>
  <si>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</si>
  <si>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</si>
  <si>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</si>
  <si>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</si>
  <si>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</si>
  <si>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</si>
  <si>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</si>
  <si>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</si>
  <si>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</si>
  <si>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</si>
  <si>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</si>
  <si>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</si>
  <si>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</si>
  <si>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</si>
  <si>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</si>
  <si>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</si>
  <si>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</si>
  <si>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</si>
  <si>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</si>
  <si>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</si>
  <si>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</si>
  <si>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</si>
  <si>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</si>
  <si>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</si>
  <si>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</si>
  <si>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</si>
  <si>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</si>
  <si>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</si>
  <si>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</si>
  <si>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</si>
  <si>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</si>
  <si>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</si>
  <si>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</si>
  <si>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</si>
  <si>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</si>
  <si>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</si>
  <si>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</si>
  <si>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</si>
  <si>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</si>
  <si>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</si>
  <si>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</si>
  <si>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</si>
  <si>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</si>
  <si>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</si>
  <si>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</si>
  <si>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</si>
  <si>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</si>
  <si>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</si>
  <si>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</si>
  <si>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(설문지 : FFQ 95문항 설문지, 사용자 : 김명임, ID : H1900474)</t>
  </si>
  <si>
    <t>출력시각</t>
    <phoneticPr fontId="1" type="noConversion"/>
  </si>
  <si>
    <t>2020년 12월 31일 10:49:10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</si>
  <si>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</si>
  <si>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</si>
  <si>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</si>
  <si>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</si>
  <si>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</si>
  <si>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</si>
  <si>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</si>
  <si>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</si>
  <si>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</si>
  <si>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</si>
  <si>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</si>
  <si>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</si>
  <si>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</si>
  <si>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</si>
  <si>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</si>
  <si>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</si>
  <si>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</si>
  <si>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</si>
  <si>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</si>
  <si>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</si>
  <si>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</si>
  <si>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</si>
  <si>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</si>
  <si>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</si>
  <si>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</si>
  <si>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</si>
  <si>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</si>
  <si>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</si>
  <si>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</si>
  <si>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</si>
  <si>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</si>
  <si>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</si>
  <si>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</si>
  <si>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</si>
  <si>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</si>
  <si>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</si>
  <si>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</si>
  <si>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</si>
  <si>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</si>
  <si>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</si>
  <si>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</si>
  <si>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</si>
  <si>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</si>
  <si>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</si>
  <si>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</si>
  <si>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</si>
  <si>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</si>
  <si>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</si>
  <si>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</si>
  <si>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</si>
  <si>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</si>
  <si>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</si>
  <si>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</si>
  <si>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</si>
  <si>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</si>
  <si>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</si>
  <si>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</si>
  <si>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</si>
  <si>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H1900474</t>
  </si>
  <si>
    <t>김명임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</si>
</sst>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40.295569999999998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7680"/>
        <c:axId val="214257664"/>
      </c:barChart>
      <c:catAx>
        <c:axId val="21424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57664"/>
        <c:crosses val="autoZero"/>
        <c:auto val="1"/>
        <c:lblAlgn val="ctr"/>
        <c:lblOffset val="100"/>
        <c:noMultiLvlLbl val="0"/>
      </c:catAx>
      <c:valAx>
        <c:axId val="21425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1.1288631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716032"/>
        <c:axId val="218717568"/>
      </c:barChart>
      <c:catAx>
        <c:axId val="2187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717568"/>
        <c:crosses val="autoZero"/>
        <c:auto val="1"/>
        <c:lblAlgn val="ctr"/>
        <c:lblOffset val="100"/>
        <c:noMultiLvlLbl val="0"/>
      </c:catAx>
      <c:valAx>
        <c:axId val="21871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7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0.34224483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757376"/>
        <c:axId val="219611136"/>
      </c:barChart>
      <c:catAx>
        <c:axId val="21875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11136"/>
        <c:crosses val="autoZero"/>
        <c:auto val="1"/>
        <c:lblAlgn val="ctr"/>
        <c:lblOffset val="100"/>
        <c:noMultiLvlLbl val="0"/>
      </c:catAx>
      <c:valAx>
        <c:axId val="21961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7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715.86350000000004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58880"/>
        <c:axId val="219746688"/>
      </c:barChart>
      <c:catAx>
        <c:axId val="2196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746688"/>
        <c:crosses val="autoZero"/>
        <c:auto val="1"/>
        <c:lblAlgn val="ctr"/>
        <c:lblOffset val="100"/>
        <c:noMultiLvlLbl val="0"/>
      </c:catAx>
      <c:valAx>
        <c:axId val="21974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1633.8855000000001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782144"/>
        <c:axId val="219788032"/>
      </c:barChart>
      <c:catAx>
        <c:axId val="21978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788032"/>
        <c:crosses val="autoZero"/>
        <c:auto val="1"/>
        <c:lblAlgn val="ctr"/>
        <c:lblOffset val="100"/>
        <c:noMultiLvlLbl val="0"/>
      </c:catAx>
      <c:valAx>
        <c:axId val="2197880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7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72.222290000000001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888256"/>
        <c:axId val="219906432"/>
      </c:barChart>
      <c:catAx>
        <c:axId val="2198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906432"/>
        <c:crosses val="autoZero"/>
        <c:auto val="1"/>
        <c:lblAlgn val="ctr"/>
        <c:lblOffset val="100"/>
        <c:noMultiLvlLbl val="0"/>
      </c:catAx>
      <c:valAx>
        <c:axId val="21990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8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55.067062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937024"/>
        <c:axId val="222355456"/>
      </c:barChart>
      <c:catAx>
        <c:axId val="21993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355456"/>
        <c:crosses val="autoZero"/>
        <c:auto val="1"/>
        <c:lblAlgn val="ctr"/>
        <c:lblOffset val="100"/>
        <c:noMultiLvlLbl val="0"/>
      </c:catAx>
      <c:valAx>
        <c:axId val="22235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9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7.1267760000000004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3627136"/>
        <c:axId val="223628672"/>
      </c:barChart>
      <c:catAx>
        <c:axId val="2236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628672"/>
        <c:crosses val="autoZero"/>
        <c:auto val="1"/>
        <c:lblAlgn val="ctr"/>
        <c:lblOffset val="100"/>
        <c:noMultiLvlLbl val="0"/>
      </c:catAx>
      <c:valAx>
        <c:axId val="22362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36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363.49380000000002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3671808"/>
        <c:axId val="223673344"/>
      </c:barChart>
      <c:catAx>
        <c:axId val="2236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673344"/>
        <c:crosses val="autoZero"/>
        <c:auto val="1"/>
        <c:lblAlgn val="ctr"/>
        <c:lblOffset val="100"/>
        <c:noMultiLvlLbl val="0"/>
      </c:catAx>
      <c:valAx>
        <c:axId val="223673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36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2.0603178E-2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4175232"/>
        <c:axId val="224176768"/>
      </c:barChart>
      <c:catAx>
        <c:axId val="22417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176768"/>
        <c:crosses val="autoZero"/>
        <c:auto val="1"/>
        <c:lblAlgn val="ctr"/>
        <c:lblOffset val="100"/>
        <c:noMultiLvlLbl val="0"/>
      </c:catAx>
      <c:valAx>
        <c:axId val="22417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41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2.6277273000000001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4482048"/>
        <c:axId val="224483584"/>
      </c:barChart>
      <c:catAx>
        <c:axId val="22448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483584"/>
        <c:crosses val="autoZero"/>
        <c:auto val="1"/>
        <c:lblAlgn val="ctr"/>
        <c:lblOffset val="100"/>
        <c:noMultiLvlLbl val="0"/>
      </c:catAx>
      <c:valAx>
        <c:axId val="22448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44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12.756485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72640"/>
        <c:axId val="214290816"/>
      </c:barChart>
      <c:catAx>
        <c:axId val="21427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90816"/>
        <c:crosses val="autoZero"/>
        <c:auto val="1"/>
        <c:lblAlgn val="ctr"/>
        <c:lblOffset val="100"/>
        <c:noMultiLvlLbl val="0"/>
      </c:catAx>
      <c:valAx>
        <c:axId val="21429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112.01855500000001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4885504"/>
        <c:axId val="234887040"/>
      </c:barChart>
      <c:catAx>
        <c:axId val="23488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887040"/>
        <c:crosses val="autoZero"/>
        <c:auto val="1"/>
        <c:lblAlgn val="ctr"/>
        <c:lblOffset val="100"/>
        <c:noMultiLvlLbl val="0"/>
      </c:catAx>
      <c:valAx>
        <c:axId val="23488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48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60.345970000000001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4942848"/>
        <c:axId val="234944384"/>
      </c:barChart>
      <c:catAx>
        <c:axId val="23494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944384"/>
        <c:crosses val="autoZero"/>
        <c:auto val="1"/>
        <c:lblAlgn val="ctr"/>
        <c:lblOffset val="100"/>
        <c:noMultiLvlLbl val="0"/>
      </c:catAx>
      <c:valAx>
        <c:axId val="23494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49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4.9980000000000002</c:v>
                </c:pt>
                <c:pt idx="1">
                  <c:v>8.8719999999999999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5123840"/>
        <c:axId val="235125376"/>
      </c:barChart>
      <c:catAx>
        <c:axId val="23512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125376"/>
        <c:crosses val="autoZero"/>
        <c:auto val="1"/>
        <c:lblAlgn val="ctr"/>
        <c:lblOffset val="100"/>
        <c:noMultiLvlLbl val="0"/>
      </c:catAx>
      <c:valAx>
        <c:axId val="23512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1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4.7295183999999999</c:v>
                </c:pt>
                <c:pt idx="1">
                  <c:v>5.4555774000000001</c:v>
                </c:pt>
                <c:pt idx="2">
                  <c:v>4.7338022999999998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257.62990000000002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223680"/>
        <c:axId val="235254144"/>
      </c:barChart>
      <c:catAx>
        <c:axId val="23522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254144"/>
        <c:crosses val="autoZero"/>
        <c:auto val="1"/>
        <c:lblAlgn val="ctr"/>
        <c:lblOffset val="100"/>
        <c:noMultiLvlLbl val="0"/>
      </c:catAx>
      <c:valAx>
        <c:axId val="23525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2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8.995984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314176"/>
        <c:axId val="235369216"/>
      </c:barChart>
      <c:catAx>
        <c:axId val="23531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69216"/>
        <c:crosses val="autoZero"/>
        <c:auto val="1"/>
        <c:lblAlgn val="ctr"/>
        <c:lblOffset val="100"/>
        <c:noMultiLvlLbl val="0"/>
      </c:catAx>
      <c:valAx>
        <c:axId val="23536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3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81.266000000000005</c:v>
                </c:pt>
                <c:pt idx="1">
                  <c:v>6.0359999999999996</c:v>
                </c:pt>
                <c:pt idx="2">
                  <c:v>12.698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5465728"/>
        <c:axId val="235471616"/>
      </c:barChart>
      <c:catAx>
        <c:axId val="2354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471616"/>
        <c:crosses val="autoZero"/>
        <c:auto val="1"/>
        <c:lblAlgn val="ctr"/>
        <c:lblOffset val="100"/>
        <c:noMultiLvlLbl val="0"/>
      </c:catAx>
      <c:valAx>
        <c:axId val="23547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4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1389.4609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996864"/>
        <c:axId val="239211648"/>
      </c:barChart>
      <c:catAx>
        <c:axId val="23899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211648"/>
        <c:crosses val="autoZero"/>
        <c:auto val="1"/>
        <c:lblAlgn val="ctr"/>
        <c:lblOffset val="100"/>
        <c:noMultiLvlLbl val="0"/>
      </c:catAx>
      <c:valAx>
        <c:axId val="239211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9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55.207042999999999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012160"/>
        <c:axId val="242013696"/>
      </c:barChart>
      <c:catAx>
        <c:axId val="24201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013696"/>
        <c:crosses val="autoZero"/>
        <c:auto val="1"/>
        <c:lblAlgn val="ctr"/>
        <c:lblOffset val="100"/>
        <c:noMultiLvlLbl val="0"/>
      </c:catAx>
      <c:valAx>
        <c:axId val="242013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0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232.62415999999999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220416"/>
        <c:axId val="242652288"/>
      </c:barChart>
      <c:catAx>
        <c:axId val="2422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652288"/>
        <c:crosses val="autoZero"/>
        <c:auto val="1"/>
        <c:lblAlgn val="ctr"/>
        <c:lblOffset val="100"/>
        <c:noMultiLvlLbl val="0"/>
      </c:catAx>
      <c:valAx>
        <c:axId val="24265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2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1.7660528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334464"/>
        <c:axId val="214348544"/>
      </c:barChart>
      <c:catAx>
        <c:axId val="2143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48544"/>
        <c:crosses val="autoZero"/>
        <c:auto val="1"/>
        <c:lblAlgn val="ctr"/>
        <c:lblOffset val="100"/>
        <c:noMultiLvlLbl val="0"/>
      </c:catAx>
      <c:valAx>
        <c:axId val="21434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33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2706.4202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010560"/>
        <c:axId val="243012352"/>
      </c:barChart>
      <c:catAx>
        <c:axId val="2430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012352"/>
        <c:crosses val="autoZero"/>
        <c:auto val="1"/>
        <c:lblAlgn val="ctr"/>
        <c:lblOffset val="100"/>
        <c:noMultiLvlLbl val="0"/>
      </c:catAx>
      <c:valAx>
        <c:axId val="24301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01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7.4482280000000003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067520"/>
        <c:axId val="243077504"/>
      </c:barChart>
      <c:catAx>
        <c:axId val="24306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077504"/>
        <c:crosses val="autoZero"/>
        <c:auto val="1"/>
        <c:lblAlgn val="ctr"/>
        <c:lblOffset val="100"/>
        <c:noMultiLvlLbl val="0"/>
      </c:catAx>
      <c:valAx>
        <c:axId val="24307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0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0.95365244000000005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108864"/>
        <c:axId val="243110656"/>
      </c:barChart>
      <c:catAx>
        <c:axId val="24310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110656"/>
        <c:crosses val="autoZero"/>
        <c:auto val="1"/>
        <c:lblAlgn val="ctr"/>
        <c:lblOffset val="100"/>
        <c:noMultiLvlLbl val="0"/>
      </c:catAx>
      <c:valAx>
        <c:axId val="24311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1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137.33833000000001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375808"/>
        <c:axId val="214389888"/>
      </c:barChart>
      <c:catAx>
        <c:axId val="21437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89888"/>
        <c:crosses val="autoZero"/>
        <c:auto val="1"/>
        <c:lblAlgn val="ctr"/>
        <c:lblOffset val="100"/>
        <c:noMultiLvlLbl val="0"/>
      </c:catAx>
      <c:valAx>
        <c:axId val="21438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37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0.74466955999999995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85344"/>
        <c:axId val="214586880"/>
      </c:barChart>
      <c:catAx>
        <c:axId val="21458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86880"/>
        <c:crosses val="autoZero"/>
        <c:auto val="1"/>
        <c:lblAlgn val="ctr"/>
        <c:lblOffset val="100"/>
        <c:noMultiLvlLbl val="0"/>
      </c:catAx>
      <c:valAx>
        <c:axId val="21458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9.0338560000000001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606208"/>
        <c:axId val="214607744"/>
      </c:barChart>
      <c:catAx>
        <c:axId val="2146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07744"/>
        <c:crosses val="autoZero"/>
        <c:auto val="1"/>
        <c:lblAlgn val="ctr"/>
        <c:lblOffset val="100"/>
        <c:noMultiLvlLbl val="0"/>
      </c:catAx>
      <c:valAx>
        <c:axId val="21460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6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0.95365244000000005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268416"/>
        <c:axId val="218269952"/>
      </c:barChart>
      <c:catAx>
        <c:axId val="21826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269952"/>
        <c:crosses val="autoZero"/>
        <c:auto val="1"/>
        <c:lblAlgn val="ctr"/>
        <c:lblOffset val="100"/>
        <c:noMultiLvlLbl val="0"/>
      </c:catAx>
      <c:valAx>
        <c:axId val="21826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2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295.62265000000002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301568"/>
        <c:axId val="218303104"/>
      </c:barChart>
      <c:catAx>
        <c:axId val="2183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303104"/>
        <c:crosses val="autoZero"/>
        <c:auto val="1"/>
        <c:lblAlgn val="ctr"/>
        <c:lblOffset val="100"/>
        <c:noMultiLvlLbl val="0"/>
      </c:catAx>
      <c:valAx>
        <c:axId val="2183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3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4.3461514000000001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355200"/>
        <c:axId val="218356736"/>
      </c:barChart>
      <c:catAx>
        <c:axId val="21835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356736"/>
        <c:crosses val="autoZero"/>
        <c:auto val="1"/>
        <c:lblAlgn val="ctr"/>
        <c:lblOffset val="100"/>
        <c:noMultiLvlLbl val="0"/>
      </c:catAx>
      <c:valAx>
        <c:axId val="21835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3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김명임, ID : H1900474)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10:49:10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1389.4609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40.295569999999998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12.756485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81.266000000000005</v>
      </c>
      <c r="G8" s="59">
        <f>'DRIs DATA 입력'!G8</f>
        <v>6.0359999999999996</v>
      </c>
      <c r="H8" s="59">
        <f>'DRIs DATA 입력'!H8</f>
        <v>12.698</v>
      </c>
      <c r="I8" s="46"/>
      <c r="J8" s="59" t="s">
        <v>216</v>
      </c>
      <c r="K8" s="59">
        <f>'DRIs DATA 입력'!K8</f>
        <v>4.9980000000000002</v>
      </c>
      <c r="L8" s="59">
        <f>'DRIs DATA 입력'!L8</f>
        <v>8.8719999999999999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257.62990000000002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8.995984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1.7660528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137.33833000000001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55.207042999999999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0.95765023999999999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0.74466955999999995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9.0338560000000001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0.95365244000000005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295.62265000000002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4.3461514000000001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1.1288631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0.34224483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232.62415999999999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715.86350000000004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2706.4202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1633.8855000000001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72.222290000000001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55.067062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7.4482280000000003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7.1267760000000004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363.49380000000002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2.0603178E-2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2.6277273000000001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112.01855500000001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60.345970000000001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S45" sqref="S45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277</v>
      </c>
      <c r="B1" s="60" t="s">
        <v>278</v>
      </c>
      <c r="G1" s="61" t="s">
        <v>279</v>
      </c>
      <c r="H1" s="60" t="s">
        <v>280</v>
      </c>
    </row>
    <row r="3" spans="1:27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285</v>
      </c>
      <c r="O4" s="67"/>
      <c r="P4" s="67"/>
      <c r="Q4" s="67"/>
      <c r="R4" s="67"/>
      <c r="S4" s="67"/>
      <c r="U4" s="67" t="s">
        <v>286</v>
      </c>
      <c r="V4" s="67"/>
      <c r="W4" s="67"/>
      <c r="X4" s="67"/>
      <c r="Y4" s="67"/>
      <c r="Z4" s="67"/>
    </row>
    <row r="5" spans="1:27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>
      <c r="A6" s="65" t="s">
        <v>282</v>
      </c>
      <c r="B6" s="65">
        <v>2140</v>
      </c>
      <c r="C6" s="65">
        <v>1389.4609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60</v>
      </c>
      <c r="P6" s="65">
        <v>75</v>
      </c>
      <c r="Q6" s="65">
        <v>0</v>
      </c>
      <c r="R6" s="65">
        <v>0</v>
      </c>
      <c r="S6" s="65">
        <v>40.295569999999998</v>
      </c>
      <c r="U6" s="65" t="s">
        <v>299</v>
      </c>
      <c r="V6" s="65">
        <v>0</v>
      </c>
      <c r="W6" s="65">
        <v>5</v>
      </c>
      <c r="X6" s="65">
        <v>20</v>
      </c>
      <c r="Y6" s="65">
        <v>0</v>
      </c>
      <c r="Z6" s="65">
        <v>12.756485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81.266000000000005</v>
      </c>
      <c r="G8" s="65">
        <v>6.0359999999999996</v>
      </c>
      <c r="H8" s="65">
        <v>12.698</v>
      </c>
      <c r="J8" s="65" t="s">
        <v>301</v>
      </c>
      <c r="K8" s="65">
        <v>4.9980000000000002</v>
      </c>
      <c r="L8" s="65">
        <v>8.8719999999999999</v>
      </c>
    </row>
    <row r="13" spans="1:27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>
      <c r="A16" s="65" t="s">
        <v>307</v>
      </c>
      <c r="B16" s="65">
        <v>780</v>
      </c>
      <c r="C16" s="65">
        <v>1090</v>
      </c>
      <c r="D16" s="65">
        <v>0</v>
      </c>
      <c r="E16" s="65">
        <v>3000</v>
      </c>
      <c r="F16" s="65">
        <v>257.62990000000002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8.995984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1.7660528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137.33833000000001</v>
      </c>
    </row>
    <row r="23" spans="1:62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55.207042999999999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0.95765023999999999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0.74466955999999995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9.0338560000000001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0.95365244000000005</v>
      </c>
      <c r="AJ26" s="65" t="s">
        <v>318</v>
      </c>
      <c r="AK26" s="65">
        <v>450</v>
      </c>
      <c r="AL26" s="65">
        <v>550</v>
      </c>
      <c r="AM26" s="65">
        <v>0</v>
      </c>
      <c r="AN26" s="65">
        <v>1000</v>
      </c>
      <c r="AO26" s="65">
        <v>295.62265000000002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4.3461514000000001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1.1288631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0.34224483</v>
      </c>
    </row>
    <row r="33" spans="1:68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232.62415999999999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715.86350000000004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2706.4202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1633.8855000000001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72.222290000000001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55.067062</v>
      </c>
    </row>
    <row r="43" spans="1:68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7.4482280000000003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7.1267760000000004</v>
      </c>
      <c r="O46" s="65" t="s">
        <v>336</v>
      </c>
      <c r="P46" s="65">
        <v>970</v>
      </c>
      <c r="Q46" s="65">
        <v>800</v>
      </c>
      <c r="R46" s="65">
        <v>480</v>
      </c>
      <c r="S46" s="65">
        <v>10000</v>
      </c>
      <c r="T46" s="65">
        <v>363.49380000000002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2.0603178E-2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2.6277273000000001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112.01855500000001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60.345970000000001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339</v>
      </c>
      <c r="B2" s="60" t="s">
        <v>340</v>
      </c>
      <c r="C2" s="60" t="s">
        <v>276</v>
      </c>
      <c r="D2" s="60">
        <v>60</v>
      </c>
      <c r="E2" s="60">
        <v>1389.4609</v>
      </c>
      <c r="F2" s="60">
        <v>257.8956</v>
      </c>
      <c r="G2" s="60">
        <v>19.155221999999998</v>
      </c>
      <c r="H2" s="60">
        <v>10.379208</v>
      </c>
      <c r="I2" s="60">
        <v>8.776014</v>
      </c>
      <c r="J2" s="60">
        <v>40.295569999999998</v>
      </c>
      <c r="K2" s="60">
        <v>25.273163</v>
      </c>
      <c r="L2" s="60">
        <v>15.022408499999999</v>
      </c>
      <c r="M2" s="60">
        <v>12.756485</v>
      </c>
      <c r="N2" s="60">
        <v>1.3125348999999999</v>
      </c>
      <c r="O2" s="60">
        <v>6.2430820000000002</v>
      </c>
      <c r="P2" s="60">
        <v>392.68905999999998</v>
      </c>
      <c r="Q2" s="60">
        <v>12.229208</v>
      </c>
      <c r="R2" s="60">
        <v>257.62990000000002</v>
      </c>
      <c r="S2" s="60">
        <v>47.920546999999999</v>
      </c>
      <c r="T2" s="60">
        <v>2516.5124999999998</v>
      </c>
      <c r="U2" s="60">
        <v>1.7660528</v>
      </c>
      <c r="V2" s="60">
        <v>8.995984</v>
      </c>
      <c r="W2" s="60">
        <v>137.33833000000001</v>
      </c>
      <c r="X2" s="60">
        <v>55.207042999999999</v>
      </c>
      <c r="Y2" s="60">
        <v>0.95765023999999999</v>
      </c>
      <c r="Z2" s="60">
        <v>0.74466955999999995</v>
      </c>
      <c r="AA2" s="60">
        <v>9.0338560000000001</v>
      </c>
      <c r="AB2" s="60">
        <v>0.95365244000000005</v>
      </c>
      <c r="AC2" s="60">
        <v>295.62265000000002</v>
      </c>
      <c r="AD2" s="60">
        <v>4.3461514000000001</v>
      </c>
      <c r="AE2" s="60">
        <v>1.1288631</v>
      </c>
      <c r="AF2" s="60">
        <v>0.34224483</v>
      </c>
      <c r="AG2" s="60">
        <v>232.62415999999999</v>
      </c>
      <c r="AH2" s="60">
        <v>125.04927000000001</v>
      </c>
      <c r="AI2" s="60">
        <v>107.57487999999999</v>
      </c>
      <c r="AJ2" s="60">
        <v>715.86350000000004</v>
      </c>
      <c r="AK2" s="60">
        <v>2706.4202</v>
      </c>
      <c r="AL2" s="60">
        <v>72.222290000000001</v>
      </c>
      <c r="AM2" s="60">
        <v>1633.8855000000001</v>
      </c>
      <c r="AN2" s="60">
        <v>55.067062</v>
      </c>
      <c r="AO2" s="60">
        <v>7.4482280000000003</v>
      </c>
      <c r="AP2" s="60">
        <v>5.3996849999999998</v>
      </c>
      <c r="AQ2" s="60">
        <v>2.0485427</v>
      </c>
      <c r="AR2" s="60">
        <v>7.1267760000000004</v>
      </c>
      <c r="AS2" s="60">
        <v>363.49380000000002</v>
      </c>
      <c r="AT2" s="60">
        <v>2.0603178E-2</v>
      </c>
      <c r="AU2" s="60">
        <v>2.6277273000000001</v>
      </c>
      <c r="AV2" s="60">
        <v>112.01855500000001</v>
      </c>
      <c r="AW2" s="60">
        <v>60.345970000000001</v>
      </c>
      <c r="AX2" s="60">
        <v>5.5514753E-2</v>
      </c>
      <c r="AY2" s="60">
        <v>0.58025870000000002</v>
      </c>
      <c r="AZ2" s="60">
        <v>134.44241</v>
      </c>
      <c r="BA2" s="60">
        <v>14.922119</v>
      </c>
      <c r="BB2" s="60">
        <v>4.7295183999999999</v>
      </c>
      <c r="BC2" s="60">
        <v>5.4555774000000001</v>
      </c>
      <c r="BD2" s="60">
        <v>4.7338022999999998</v>
      </c>
      <c r="BE2" s="60">
        <v>0.30925770000000002</v>
      </c>
      <c r="BF2" s="60">
        <v>1.167246</v>
      </c>
      <c r="BG2" s="60">
        <v>4.5795576000000001E-4</v>
      </c>
      <c r="BH2" s="60">
        <v>1.0773955999999999E-2</v>
      </c>
      <c r="BI2" s="60">
        <v>8.3464690000000005E-3</v>
      </c>
      <c r="BJ2" s="60">
        <v>3.1218642000000001E-2</v>
      </c>
      <c r="BK2" s="60">
        <v>3.5227366999999997E-5</v>
      </c>
      <c r="BL2" s="60">
        <v>0.15677411999999999</v>
      </c>
      <c r="BM2" s="60">
        <v>1.8276152999999999</v>
      </c>
      <c r="BN2" s="60">
        <v>0.58596740000000003</v>
      </c>
      <c r="BO2" s="60">
        <v>28.870853</v>
      </c>
      <c r="BP2" s="60">
        <v>5.1946329999999996</v>
      </c>
      <c r="BQ2" s="60">
        <v>8.9633979999999998</v>
      </c>
      <c r="BR2" s="60">
        <v>32.771509999999999</v>
      </c>
      <c r="BS2" s="60">
        <v>13.128287</v>
      </c>
      <c r="BT2" s="60">
        <v>6.0698550000000004</v>
      </c>
      <c r="BU2" s="60">
        <v>2.5796058E-2</v>
      </c>
      <c r="BV2" s="60">
        <v>2.0306434000000002E-2</v>
      </c>
      <c r="BW2" s="60">
        <v>0.39946586000000001</v>
      </c>
      <c r="BX2" s="60">
        <v>0.66095159999999997</v>
      </c>
      <c r="BY2" s="60">
        <v>6.0148871999999999E-2</v>
      </c>
      <c r="BZ2" s="60">
        <v>4.8761995000000001E-4</v>
      </c>
      <c r="CA2" s="60">
        <v>0.40010913999999997</v>
      </c>
      <c r="CB2" s="60">
        <v>1.082612E-2</v>
      </c>
      <c r="CC2" s="60">
        <v>0.10797005</v>
      </c>
      <c r="CD2" s="60">
        <v>0.81360390000000005</v>
      </c>
      <c r="CE2" s="60">
        <v>1.7012791999999999E-2</v>
      </c>
      <c r="CF2" s="60">
        <v>0.14708035</v>
      </c>
      <c r="CG2" s="60">
        <v>9.9000000000000005E-7</v>
      </c>
      <c r="CH2" s="60">
        <v>2.5435402999999999E-2</v>
      </c>
      <c r="CI2" s="60">
        <v>1.9428639999999999E-7</v>
      </c>
      <c r="CJ2" s="60">
        <v>1.5896368999999999</v>
      </c>
      <c r="CK2" s="60">
        <v>3.9525819999999996E-3</v>
      </c>
      <c r="CL2" s="60">
        <v>0.35794777</v>
      </c>
      <c r="CM2" s="60">
        <v>1.6580356000000001</v>
      </c>
      <c r="CN2" s="60">
        <v>1568.8661</v>
      </c>
      <c r="CO2" s="60">
        <v>2622.4092000000001</v>
      </c>
      <c r="CP2" s="60">
        <v>1047.8837000000001</v>
      </c>
      <c r="CQ2" s="60">
        <v>504.26929999999999</v>
      </c>
      <c r="CR2" s="60">
        <v>264.10894999999999</v>
      </c>
      <c r="CS2" s="60">
        <v>412.26663000000002</v>
      </c>
      <c r="CT2" s="60">
        <v>1477.2471</v>
      </c>
      <c r="CU2" s="60">
        <v>732.14484000000004</v>
      </c>
      <c r="CV2" s="60">
        <v>1339.6102000000001</v>
      </c>
      <c r="CW2" s="60">
        <v>749.84040000000005</v>
      </c>
      <c r="CX2" s="60">
        <v>230.75060999999999</v>
      </c>
      <c r="CY2" s="60">
        <v>2196.9630000000002</v>
      </c>
      <c r="CZ2" s="60">
        <v>803.44830000000002</v>
      </c>
      <c r="DA2" s="60">
        <v>2101.5974000000001</v>
      </c>
      <c r="DB2" s="60">
        <v>2347.2646</v>
      </c>
      <c r="DC2" s="60">
        <v>2631.1833000000001</v>
      </c>
      <c r="DD2" s="60">
        <v>3938.1758</v>
      </c>
      <c r="DE2" s="60">
        <v>659.28949999999998</v>
      </c>
      <c r="DF2" s="60">
        <v>2828.404</v>
      </c>
      <c r="DG2" s="60">
        <v>908.37932999999998</v>
      </c>
      <c r="DH2" s="60">
        <v>45.021084000000002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14.922119</v>
      </c>
      <c r="B6">
        <f>BB2</f>
        <v>4.7295183999999999</v>
      </c>
      <c r="C6">
        <f>BC2</f>
        <v>5.4555774000000001</v>
      </c>
      <c r="D6">
        <f>BD2</f>
        <v>4.7338022999999998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22056</v>
      </c>
      <c r="C2" s="56">
        <f ca="1">YEAR(TODAY())-YEAR(B2)+IF(TODAY()&gt;=DATE(YEAR(TODAY()),MONTH(B2),DAY(B2)),0,-1)</f>
        <v>60</v>
      </c>
      <c r="E2" s="52">
        <v>154.69999999999999</v>
      </c>
      <c r="F2" s="53" t="s">
        <v>39</v>
      </c>
      <c r="G2" s="52">
        <v>56.3</v>
      </c>
      <c r="H2" s="51" t="s">
        <v>41</v>
      </c>
      <c r="I2" s="72">
        <f>ROUND(G3/E3^2,1)</f>
        <v>23.5</v>
      </c>
    </row>
    <row r="3" spans="1:9">
      <c r="E3" s="51">
        <f>E2/100</f>
        <v>1.5469999999999999</v>
      </c>
      <c r="F3" s="51" t="s">
        <v>40</v>
      </c>
      <c r="G3" s="51">
        <f>G2</f>
        <v>56.3</v>
      </c>
      <c r="H3" s="51" t="s">
        <v>41</v>
      </c>
      <c r="I3" s="72"/>
    </row>
    <row r="4" spans="1:9">
      <c r="A4" t="s">
        <v>273</v>
      </c>
    </row>
    <row r="5" spans="1:9">
      <c r="B5" s="64">
        <v>44138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김명임, ID : H1900474)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10:49:10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44138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154.69999999999999</v>
      </c>
      <c r="L12" s="124"/>
      <c r="M12" s="117">
        <f>'개인정보 및 신체계측 입력'!G2</f>
        <v>56.3</v>
      </c>
      <c r="N12" s="118"/>
      <c r="O12" s="113" t="s">
        <v>271</v>
      </c>
      <c r="P12" s="107"/>
      <c r="Q12" s="90">
        <f>'개인정보 및 신체계측 입력'!I2</f>
        <v>23.5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김명임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81.266000000000005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6.0359999999999996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12.698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8.9</v>
      </c>
      <c r="L72" s="36" t="s">
        <v>53</v>
      </c>
      <c r="M72" s="36">
        <f>ROUND('DRIs DATA'!K8,1)</f>
        <v>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34.35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74.97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55.21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63.58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29.08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180.43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74.48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2020-12-31T05:00:23Z</dcterms:modified>
</cp:coreProperties>
</file>