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<sst xmlns="http://schemas.openxmlformats.org/spreadsheetml/2006/main" count="692" uniqueCount="283">
  <si>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</si>
  <si>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</si>
  <si>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</si>
  <si>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</si>
  <si>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</si>
  <si>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</si>
  <si>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</si>
  <si>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</si>
  <si>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</si>
  <si>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</si>
  <si>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</si>
  <si>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</si>
  <si>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</si>
  <si>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</si>
  <si>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</si>
  <si>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</si>
  <si>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</si>
  <si>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</si>
  <si>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</si>
  <si>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</si>
  <si>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</si>
  <si>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</si>
  <si>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</si>
  <si>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</si>
  <si>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</si>
  <si>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</si>
  <si>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</si>
  <si>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</si>
  <si>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</si>
  <si>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</si>
  <si>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</si>
  <si>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</si>
  <si>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</si>
  <si>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</si>
  <si>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</si>
  <si>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</si>
  <si>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</si>
  <si>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</si>
  <si>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</si>
  <si>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</si>
  <si>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</si>
  <si>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</si>
  <si>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</si>
  <si>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</si>
  <si>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</si>
  <si>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</si>
  <si>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</si>
  <si>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</si>
  <si>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</si>
  <si>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</si>
  <si>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</si>
  <si>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</si>
  <si>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</si>
  <si>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</si>
  <si>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</si>
  <si>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</si>
  <si>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</si>
  <si>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</si>
  <si>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</si>
  <si>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</si>
  <si>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</si>
  <si>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</si>
  <si>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</si>
  <si>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</si>
  <si>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</si>
  <si>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</si>
  <si>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</si>
  <si>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</si>
  <si>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</si>
  <si>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</si>
  <si>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</si>
  <si>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</si>
  <si>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</si>
  <si>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</si>
  <si>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</si>
  <si>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</si>
  <si>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</si>
  <si>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</si>
  <si>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</si>
  <si>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</si>
  <si>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</si>
  <si>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</si>
  <si>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</si>
  <si>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</si>
  <si>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</si>
  <si>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</si>
  <si>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</si>
  <si>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</si>
  <si>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</si>
  <si>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</si>
  <si>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</si>
  <si>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</si>
  <si>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</si>
  <si>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</si>
  <si>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</si>
  <si>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</si>
  <si>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</si>
  <si>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</si>
  <si>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</si>
  <si>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</si>
  <si>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</si>
  <si>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</si>
  <si>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</si>
  <si>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</si>
  <si>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</si>
  <si>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</si>
  <si>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</si>
  <si>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</si>
  <si>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</si>
  <si>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</si>
  <si>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</si>
  <si>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</si>
  <si>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</si>
  <si>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</si>
  <si>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</si>
  <si>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</si>
  <si>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</si>
  <si>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</si>
  <si>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</si>
  <si>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</si>
  <si>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</si>
  <si>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</si>
  <si>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</si>
  <si>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</si>
  <si>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</si>
  <si>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</si>
  <si>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</si>
  <si>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</si>
  <si>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</si>
  <si>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</si>
  <si>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</si>
  <si>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</si>
  <si>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</si>
  <si>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</si>
  <si>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</si>
  <si>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</si>
  <si>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</si>
  <si>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</si>
  <si>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</si>
  <si>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</si>
  <si>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</si>
  <si>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</si>
  <si>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</si>
  <si>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</si>
  <si>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</si>
  <si>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</si>
  <si>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</si>
  <si>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</si>
  <si>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</si>
  <si>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</si>
  <si>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</si>
  <si>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</si>
  <si>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</si>
  <si>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</si>
  <si>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</si>
  <si>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</si>
  <si>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</si>
  <si>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</si>
  <si>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</si>
  <si>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</si>
  <si>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</si>
  <si>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</si>
  <si>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</si>
  <si>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</si>
  <si>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</si>
  <si>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</si>
  <si>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</si>
  <si>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</si>
  <si>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</si>
  <si>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</si>
  <si>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</si>
  <si>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</si>
  <si>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</si>
  <si>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</si>
  <si>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</si>
  <si>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</si>
  <si>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</si>
  <si>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</si>
  <si>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</si>
  <si>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</si>
  <si>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</si>
  <si>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</si>
  <si>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</si>
  <si>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</si>
  <si>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</si>
  <si>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</si>
  <si>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</si>
  <si>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</si>
  <si>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</si>
  <si>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</si>
  <si>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</si>
  <si>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</si>
  <si>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</si>
  <si>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</si>
  <si>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</si>
  <si>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</si>
  <si>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</si>
  <si>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</si>
  <si>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</si>
  <si>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</si>
  <si>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</si>
  <si>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</si>
  <si>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</si>
  <si>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</si>
  <si>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</si>
  <si>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</si>
  <si>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</si>
  <si>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</si>
  <si>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</si>
  <si>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</si>
  <si>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</si>
  <si>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</si>
  <si>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</si>
  <si>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</si>
  <si>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</si>
  <si>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</si>
  <si>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</si>
  <si>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</si>
  <si>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</si>
  <si>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</si>
  <si>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</si>
  <si>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</si>
  <si>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</si>
  <si>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</si>
  <si>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</si>
  <si>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</si>
  <si>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</si>
  <si>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</si>
  <si>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</si>
  <si>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</si>
  <si>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</si>
  <si>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</si>
  <si>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</si>
  <si>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</si>
  <si>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</si>
  <si>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</si>
  <si>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</si>
  <si>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</si>
  <si>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</si>
  <si>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</si>
  <si>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</si>
  <si>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</si>
  <si>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</si>
  <si>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</si>
  <si>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</si>
  <si>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</si>
  <si>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</si>
  <si>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</si>
  <si>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</si>
  <si>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</si>
  <si>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</si>
  <si>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</si>
  <si>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</si>
  <si>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</si>
  <si>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</si>
  <si>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</si>
  <si>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</si>
  <si>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</si>
  <si>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</si>
  <si>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</si>
  <si>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</si>
  <si>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</si>
  <si>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</si>
  <si>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</si>
  <si>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</si>
  <si>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</si>
  <si>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</si>
  <si>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</si>
  <si>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</si>
  <si>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</si>
  <si>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</si>
  <si>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</si>
  <si>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</si>
  <si>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</si>
  <si>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</si>
  <si>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</si>
  <si>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</si>
  <si>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</si>
  <si>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</si>
  <si>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김동학, ID : H1900481)</t>
  </si>
  <si>
    <t>2021년 01월 08일 13:01:02</t>
  </si>
  <si>
    <t>H1900481</t>
  </si>
  <si>
    <t>김동학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</si>
</sst>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5984"/>
        <c:axId val="522023632"/>
      </c:barChart>
      <c:catAx>
        <c:axId val="5220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3632"/>
        <c:crosses val="autoZero"/>
        <c:auto val="1"/>
        <c:lblAlgn val="ctr"/>
        <c:lblOffset val="100"/>
        <c:noMultiLvlLbl val="0"/>
      </c:catAx>
      <c:valAx>
        <c:axId val="5220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4608"/>
        <c:axId val="526336720"/>
      </c:barChart>
      <c:catAx>
        <c:axId val="52203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6720"/>
        <c:crosses val="autoZero"/>
        <c:auto val="1"/>
        <c:lblAlgn val="ctr"/>
        <c:lblOffset val="100"/>
        <c:noMultiLvlLbl val="0"/>
      </c:catAx>
      <c:valAx>
        <c:axId val="52633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4168"/>
        <c:axId val="526335152"/>
      </c:barChart>
      <c:catAx>
        <c:axId val="52634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5152"/>
        <c:crosses val="autoZero"/>
        <c:auto val="1"/>
        <c:lblAlgn val="ctr"/>
        <c:lblOffset val="100"/>
        <c:noMultiLvlLbl val="0"/>
      </c:catAx>
      <c:valAx>
        <c:axId val="52633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1777.8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4760"/>
        <c:axId val="526339856"/>
      </c:barChart>
      <c:catAx>
        <c:axId val="52633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9856"/>
        <c:crosses val="autoZero"/>
        <c:auto val="1"/>
        <c:lblAlgn val="ctr"/>
        <c:lblOffset val="100"/>
        <c:noMultiLvlLbl val="0"/>
      </c:catAx>
      <c:valAx>
        <c:axId val="52633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2800"/>
        <c:axId val="526341424"/>
      </c:barChart>
      <c:catAx>
        <c:axId val="5263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1424"/>
        <c:crosses val="autoZero"/>
        <c:auto val="1"/>
        <c:lblAlgn val="ctr"/>
        <c:lblOffset val="100"/>
        <c:noMultiLvlLbl val="0"/>
      </c:catAx>
      <c:valAx>
        <c:axId val="526341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285.10000000000002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2600"/>
        <c:axId val="526333584"/>
      </c:barChart>
      <c:catAx>
        <c:axId val="5263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3584"/>
        <c:crosses val="autoZero"/>
        <c:auto val="1"/>
        <c:lblAlgn val="ctr"/>
        <c:lblOffset val="100"/>
        <c:noMultiLvlLbl val="0"/>
      </c:catAx>
      <c:valAx>
        <c:axId val="52633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7112"/>
        <c:axId val="526333976"/>
      </c:barChart>
      <c:catAx>
        <c:axId val="52633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3976"/>
        <c:crosses val="autoZero"/>
        <c:auto val="1"/>
        <c:lblAlgn val="ctr"/>
        <c:lblOffset val="100"/>
        <c:noMultiLvlLbl val="0"/>
      </c:catAx>
      <c:valAx>
        <c:axId val="52633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1816"/>
        <c:axId val="526337504"/>
      </c:barChart>
      <c:catAx>
        <c:axId val="5263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7504"/>
        <c:crosses val="autoZero"/>
        <c:auto val="1"/>
        <c:lblAlgn val="ctr"/>
        <c:lblOffset val="100"/>
        <c:noMultiLvlLbl val="0"/>
      </c:catAx>
      <c:valAx>
        <c:axId val="52633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2456.4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5936"/>
        <c:axId val="526342208"/>
      </c:barChart>
      <c:catAx>
        <c:axId val="52633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2208"/>
        <c:crosses val="autoZero"/>
        <c:auto val="1"/>
        <c:lblAlgn val="ctr"/>
        <c:lblOffset val="100"/>
        <c:noMultiLvlLbl val="0"/>
      </c:catAx>
      <c:valAx>
        <c:axId val="526342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9072"/>
        <c:axId val="526342992"/>
      </c:barChart>
      <c:catAx>
        <c:axId val="52633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2992"/>
        <c:crosses val="autoZero"/>
        <c:auto val="1"/>
        <c:lblAlgn val="ctr"/>
        <c:lblOffset val="100"/>
        <c:noMultiLvlLbl val="0"/>
      </c:catAx>
      <c:valAx>
        <c:axId val="5263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8288"/>
        <c:axId val="526343384"/>
      </c:barChart>
      <c:catAx>
        <c:axId val="52633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3384"/>
        <c:crosses val="autoZero"/>
        <c:auto val="1"/>
        <c:lblAlgn val="ctr"/>
        <c:lblOffset val="100"/>
        <c:noMultiLvlLbl val="0"/>
      </c:catAx>
      <c:valAx>
        <c:axId val="52634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5200"/>
        <c:axId val="522028336"/>
      </c:barChart>
      <c:catAx>
        <c:axId val="5220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8336"/>
        <c:crosses val="autoZero"/>
        <c:auto val="1"/>
        <c:lblAlgn val="ctr"/>
        <c:lblOffset val="100"/>
        <c:noMultiLvlLbl val="0"/>
      </c:catAx>
      <c:valAx>
        <c:axId val="522028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0248"/>
        <c:axId val="526340640"/>
      </c:barChart>
      <c:catAx>
        <c:axId val="52634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0640"/>
        <c:crosses val="autoZero"/>
        <c:auto val="1"/>
        <c:lblAlgn val="ctr"/>
        <c:lblOffset val="100"/>
        <c:noMultiLvlLbl val="0"/>
      </c:catAx>
      <c:valAx>
        <c:axId val="52634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141.69999999999999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8480"/>
        <c:axId val="526352792"/>
      </c:barChart>
      <c:catAx>
        <c:axId val="5263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2792"/>
        <c:crosses val="autoZero"/>
        <c:auto val="1"/>
        <c:lblAlgn val="ctr"/>
        <c:lblOffset val="100"/>
        <c:noMultiLvlLbl val="0"/>
      </c:catAx>
      <c:valAx>
        <c:axId val="5263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13.2</c:v>
                </c:pt>
                <c:pt idx="1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344952"/>
        <c:axId val="526354360"/>
      </c:barChart>
      <c:catAx>
        <c:axId val="52634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4360"/>
        <c:crosses val="autoZero"/>
        <c:auto val="1"/>
        <c:lblAlgn val="ctr"/>
        <c:lblOffset val="100"/>
        <c:noMultiLvlLbl val="0"/>
      </c:catAx>
      <c:valAx>
        <c:axId val="52635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17.897345000000001</c:v>
                </c:pt>
                <c:pt idx="1">
                  <c:v>23.837278000000001</c:v>
                </c:pt>
                <c:pt idx="2">
                  <c:v>18.834686000000001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1044.9000000000001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8872"/>
        <c:axId val="526354752"/>
      </c:barChart>
      <c:catAx>
        <c:axId val="52634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4752"/>
        <c:crosses val="autoZero"/>
        <c:auto val="1"/>
        <c:lblAlgn val="ctr"/>
        <c:lblOffset val="100"/>
        <c:noMultiLvlLbl val="0"/>
      </c:catAx>
      <c:valAx>
        <c:axId val="52635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2008"/>
        <c:axId val="526345344"/>
      </c:barChart>
      <c:catAx>
        <c:axId val="52635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5344"/>
        <c:crosses val="autoZero"/>
        <c:auto val="1"/>
        <c:lblAlgn val="ctr"/>
        <c:lblOffset val="100"/>
        <c:noMultiLvlLbl val="0"/>
      </c:catAx>
      <c:valAx>
        <c:axId val="52634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74.599999999999994</c:v>
                </c:pt>
                <c:pt idx="1">
                  <c:v>9.8000000000000007</c:v>
                </c:pt>
                <c:pt idx="2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350832"/>
        <c:axId val="526356712"/>
      </c:barChart>
      <c:catAx>
        <c:axId val="52635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6712"/>
        <c:crosses val="autoZero"/>
        <c:auto val="1"/>
        <c:lblAlgn val="ctr"/>
        <c:lblOffset val="100"/>
        <c:noMultiLvlLbl val="0"/>
      </c:catAx>
      <c:valAx>
        <c:axId val="52635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9656"/>
        <c:axId val="526347304"/>
      </c:barChart>
      <c:catAx>
        <c:axId val="52634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7304"/>
        <c:crosses val="autoZero"/>
        <c:auto val="1"/>
        <c:lblAlgn val="ctr"/>
        <c:lblOffset val="100"/>
        <c:noMultiLvlLbl val="0"/>
      </c:catAx>
      <c:valAx>
        <c:axId val="52634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275.89999999999998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6520"/>
        <c:axId val="526350048"/>
      </c:barChart>
      <c:catAx>
        <c:axId val="52634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0048"/>
        <c:crosses val="autoZero"/>
        <c:auto val="1"/>
        <c:lblAlgn val="ctr"/>
        <c:lblOffset val="100"/>
        <c:noMultiLvlLbl val="0"/>
      </c:catAx>
      <c:valAx>
        <c:axId val="52635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6912"/>
        <c:axId val="526350440"/>
      </c:barChart>
      <c:catAx>
        <c:axId val="52634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0440"/>
        <c:crosses val="autoZero"/>
        <c:auto val="1"/>
        <c:lblAlgn val="ctr"/>
        <c:lblOffset val="100"/>
        <c:noMultiLvlLbl val="0"/>
      </c:catAx>
      <c:valAx>
        <c:axId val="52635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7552"/>
        <c:axId val="522026376"/>
      </c:barChart>
      <c:catAx>
        <c:axId val="5220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6376"/>
        <c:crosses val="autoZero"/>
        <c:auto val="1"/>
        <c:lblAlgn val="ctr"/>
        <c:lblOffset val="100"/>
        <c:noMultiLvlLbl val="0"/>
      </c:catAx>
      <c:valAx>
        <c:axId val="5220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12230.1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1616"/>
        <c:axId val="526352400"/>
      </c:barChart>
      <c:catAx>
        <c:axId val="5263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2400"/>
        <c:crosses val="autoZero"/>
        <c:auto val="1"/>
        <c:lblAlgn val="ctr"/>
        <c:lblOffset val="100"/>
        <c:noMultiLvlLbl val="0"/>
      </c:catAx>
      <c:valAx>
        <c:axId val="52635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3968"/>
        <c:axId val="526355536"/>
      </c:barChart>
      <c:catAx>
        <c:axId val="5263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5536"/>
        <c:crosses val="autoZero"/>
        <c:auto val="1"/>
        <c:lblAlgn val="ctr"/>
        <c:lblOffset val="100"/>
        <c:noMultiLvlLbl val="0"/>
      </c:catAx>
      <c:valAx>
        <c:axId val="52635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7496"/>
        <c:axId val="526357888"/>
      </c:barChart>
      <c:catAx>
        <c:axId val="52635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7888"/>
        <c:crosses val="autoZero"/>
        <c:auto val="1"/>
        <c:lblAlgn val="ctr"/>
        <c:lblOffset val="100"/>
        <c:noMultiLvlLbl val="0"/>
      </c:catAx>
      <c:valAx>
        <c:axId val="52635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3240"/>
        <c:axId val="522024024"/>
      </c:barChart>
      <c:catAx>
        <c:axId val="5220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4024"/>
        <c:crosses val="autoZero"/>
        <c:auto val="1"/>
        <c:lblAlgn val="ctr"/>
        <c:lblOffset val="100"/>
        <c:noMultiLvlLbl val="0"/>
      </c:catAx>
      <c:valAx>
        <c:axId val="5220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0296"/>
        <c:axId val="522031080"/>
      </c:barChart>
      <c:catAx>
        <c:axId val="5220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1080"/>
        <c:crosses val="autoZero"/>
        <c:auto val="1"/>
        <c:lblAlgn val="ctr"/>
        <c:lblOffset val="100"/>
        <c:noMultiLvlLbl val="0"/>
      </c:catAx>
      <c:valAx>
        <c:axId val="52203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0496"/>
        <c:axId val="522019320"/>
      </c:barChart>
      <c:catAx>
        <c:axId val="52202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19320"/>
        <c:crosses val="autoZero"/>
        <c:auto val="1"/>
        <c:lblAlgn val="ctr"/>
        <c:lblOffset val="100"/>
        <c:noMultiLvlLbl val="0"/>
      </c:catAx>
      <c:valAx>
        <c:axId val="52201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0888"/>
        <c:axId val="522021280"/>
      </c:barChart>
      <c:catAx>
        <c:axId val="52202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1280"/>
        <c:crosses val="autoZero"/>
        <c:auto val="1"/>
        <c:lblAlgn val="ctr"/>
        <c:lblOffset val="100"/>
        <c:noMultiLvlLbl val="0"/>
      </c:catAx>
      <c:valAx>
        <c:axId val="52202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1106.5999999999999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2456"/>
        <c:axId val="522024808"/>
      </c:barChart>
      <c:catAx>
        <c:axId val="5220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4808"/>
        <c:crosses val="autoZero"/>
        <c:auto val="1"/>
        <c:lblAlgn val="ctr"/>
        <c:lblOffset val="100"/>
        <c:noMultiLvlLbl val="0"/>
      </c:catAx>
      <c:valAx>
        <c:axId val="5220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3432"/>
        <c:axId val="522034216"/>
      </c:barChart>
      <c:catAx>
        <c:axId val="5220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34216"/>
        <c:crosses val="autoZero"/>
        <c:auto val="1"/>
        <c:lblAlgn val="ctr"/>
        <c:lblOffset val="100"/>
        <c:noMultiLvlLbl val="0"/>
      </c:catAx>
      <c:valAx>
        <c:axId val="5220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김동학, ID : H1900481)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13:01:02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3133.9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74.599999999999994</v>
      </c>
      <c r="G8" s="59">
        <f>'DRIs DATA 입력'!G8</f>
        <v>9.8000000000000007</v>
      </c>
      <c r="H8" s="59">
        <f>'DRIs DATA 입력'!H8</f>
        <v>15.6</v>
      </c>
      <c r="I8" s="46"/>
      <c r="J8" s="59" t="s">
        <v>216</v>
      </c>
      <c r="K8" s="59">
        <f>'DRIs DATA 입력'!K8</f>
        <v>13.2</v>
      </c>
      <c r="L8" s="59">
        <f>'DRIs DATA 입력'!L8</f>
        <v>10.9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1044.9000000000001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413.7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275.89999999999998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1106.5999999999999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9.6999999999999993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1777.8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12230.1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5614.3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285.10000000000002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159.69999999999999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18.100000000000001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2456.4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141.69999999999999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1" sqref="K61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2400</v>
      </c>
      <c r="C6" s="70">
        <v>3133.9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107.4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48.3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74.599999999999994</v>
      </c>
      <c r="G8" s="70">
        <v>9.8000000000000007</v>
      </c>
      <c r="H8" s="70">
        <v>15.6</v>
      </c>
      <c r="I8" s="68"/>
      <c r="J8" s="70" t="s">
        <v>216</v>
      </c>
      <c r="K8" s="70">
        <v>13.2</v>
      </c>
      <c r="L8" s="70">
        <v>10.9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550</v>
      </c>
      <c r="C16" s="70">
        <v>750</v>
      </c>
      <c r="D16" s="70">
        <v>0</v>
      </c>
      <c r="E16" s="70">
        <v>3000</v>
      </c>
      <c r="F16" s="70">
        <v>1044.9000000000001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36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6.6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413.7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275.89999999999998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3.1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2.4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28.9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3.4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1106.5999999999999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12.3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4.2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9.6999999999999993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630</v>
      </c>
      <c r="C36" s="70">
        <v>800</v>
      </c>
      <c r="D36" s="70">
        <v>0</v>
      </c>
      <c r="E36" s="70">
        <v>2500</v>
      </c>
      <c r="F36" s="70">
        <v>781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1777.8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12230.1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5614.3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285.10000000000002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159.69999999999999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8</v>
      </c>
      <c r="C46" s="70">
        <v>10</v>
      </c>
      <c r="D46" s="70">
        <v>0</v>
      </c>
      <c r="E46" s="70">
        <v>45</v>
      </c>
      <c r="F46" s="70">
        <v>25.4</v>
      </c>
      <c r="G46" s="68"/>
      <c r="H46" s="70" t="s">
        <v>24</v>
      </c>
      <c r="I46" s="70">
        <v>8</v>
      </c>
      <c r="J46" s="70">
        <v>10</v>
      </c>
      <c r="K46" s="70">
        <v>0</v>
      </c>
      <c r="L46" s="70">
        <v>35</v>
      </c>
      <c r="M46" s="70">
        <v>18.100000000000001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2456.4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0.3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5.6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213.4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141.69999999999999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48</v>
      </c>
      <c r="E2" s="68">
        <v>3133.8962000000001</v>
      </c>
      <c r="F2" s="68">
        <v>513.29285000000004</v>
      </c>
      <c r="G2" s="68">
        <v>67.790390000000002</v>
      </c>
      <c r="H2" s="68">
        <v>38.316315000000003</v>
      </c>
      <c r="I2" s="68">
        <v>29.474077000000001</v>
      </c>
      <c r="J2" s="68">
        <v>107.42125</v>
      </c>
      <c r="K2" s="68">
        <v>55.757342999999999</v>
      </c>
      <c r="L2" s="68">
        <v>51.663905999999997</v>
      </c>
      <c r="M2" s="68">
        <v>48.26361</v>
      </c>
      <c r="N2" s="68">
        <v>3.7881841999999999</v>
      </c>
      <c r="O2" s="68">
        <v>27.788278999999999</v>
      </c>
      <c r="P2" s="68">
        <v>1908.9353000000001</v>
      </c>
      <c r="Q2" s="68">
        <v>50.075733</v>
      </c>
      <c r="R2" s="68">
        <v>1044.8903</v>
      </c>
      <c r="S2" s="68">
        <v>173.79958999999999</v>
      </c>
      <c r="T2" s="68">
        <v>10453.089</v>
      </c>
      <c r="U2" s="68">
        <v>6.5709767000000001</v>
      </c>
      <c r="V2" s="68">
        <v>36.010852999999997</v>
      </c>
      <c r="W2" s="68">
        <v>413.65436</v>
      </c>
      <c r="X2" s="68">
        <v>275.86002000000002</v>
      </c>
      <c r="Y2" s="68">
        <v>3.1077007999999999</v>
      </c>
      <c r="Z2" s="68">
        <v>2.4376929000000001</v>
      </c>
      <c r="AA2" s="68">
        <v>28.900572</v>
      </c>
      <c r="AB2" s="68">
        <v>3.4165920999999999</v>
      </c>
      <c r="AC2" s="68">
        <v>1106.6464000000001</v>
      </c>
      <c r="AD2" s="68">
        <v>12.285570999999999</v>
      </c>
      <c r="AE2" s="68">
        <v>4.2394509999999999</v>
      </c>
      <c r="AF2" s="68">
        <v>9.7431889999999992</v>
      </c>
      <c r="AG2" s="68">
        <v>781.03809999999999</v>
      </c>
      <c r="AH2" s="68">
        <v>484.03568000000001</v>
      </c>
      <c r="AI2" s="68">
        <v>297.00243999999998</v>
      </c>
      <c r="AJ2" s="68">
        <v>1777.8318999999999</v>
      </c>
      <c r="AK2" s="68">
        <v>12230.065000000001</v>
      </c>
      <c r="AL2" s="68">
        <v>285.07056</v>
      </c>
      <c r="AM2" s="68">
        <v>5614.2960000000003</v>
      </c>
      <c r="AN2" s="68">
        <v>159.68446</v>
      </c>
      <c r="AO2" s="68">
        <v>25.398848000000001</v>
      </c>
      <c r="AP2" s="68">
        <v>18.710215000000002</v>
      </c>
      <c r="AQ2" s="68">
        <v>6.6886330000000003</v>
      </c>
      <c r="AR2" s="68">
        <v>18.106943000000001</v>
      </c>
      <c r="AS2" s="68">
        <v>2456.4180000000001</v>
      </c>
      <c r="AT2" s="68">
        <v>0.30070543</v>
      </c>
      <c r="AU2" s="68">
        <v>5.5925099999999999</v>
      </c>
      <c r="AV2" s="68">
        <v>213.41568000000001</v>
      </c>
      <c r="AW2" s="68">
        <v>141.66289</v>
      </c>
      <c r="AX2" s="68">
        <v>0.19479695999999999</v>
      </c>
      <c r="AY2" s="68">
        <v>1.5521493</v>
      </c>
      <c r="AZ2" s="68">
        <v>478.16986000000003</v>
      </c>
      <c r="BA2" s="68">
        <v>60.626305000000002</v>
      </c>
      <c r="BB2" s="68">
        <v>17.897345000000001</v>
      </c>
      <c r="BC2" s="68">
        <v>23.837278000000001</v>
      </c>
      <c r="BD2" s="68">
        <v>18.834686000000001</v>
      </c>
      <c r="BE2" s="68">
        <v>1.1602842</v>
      </c>
      <c r="BF2" s="68">
        <v>2.5695709999999998</v>
      </c>
      <c r="BG2" s="68">
        <v>1.1518281E-3</v>
      </c>
      <c r="BH2" s="68">
        <v>2.6965782000000001E-2</v>
      </c>
      <c r="BI2" s="68">
        <v>2.2134107E-2</v>
      </c>
      <c r="BJ2" s="68">
        <v>9.4735100000000003E-2</v>
      </c>
      <c r="BK2" s="68">
        <v>8.8602166000000004E-5</v>
      </c>
      <c r="BL2" s="68">
        <v>0.96465385000000003</v>
      </c>
      <c r="BM2" s="68">
        <v>11.094025999999999</v>
      </c>
      <c r="BN2" s="68">
        <v>3.7426488</v>
      </c>
      <c r="BO2" s="68">
        <v>163.62769</v>
      </c>
      <c r="BP2" s="68">
        <v>32.706097</v>
      </c>
      <c r="BQ2" s="68">
        <v>53.61206</v>
      </c>
      <c r="BR2" s="68">
        <v>188.23563999999999</v>
      </c>
      <c r="BS2" s="68">
        <v>36.251953</v>
      </c>
      <c r="BT2" s="68">
        <v>40.47466</v>
      </c>
      <c r="BU2" s="68">
        <v>0.55827979999999999</v>
      </c>
      <c r="BV2" s="68">
        <v>8.1689010000000006E-2</v>
      </c>
      <c r="BW2" s="68">
        <v>2.6655772</v>
      </c>
      <c r="BX2" s="68">
        <v>3.3305874000000002</v>
      </c>
      <c r="BY2" s="68">
        <v>0.19282879</v>
      </c>
      <c r="BZ2" s="68">
        <v>1.9733007000000001E-3</v>
      </c>
      <c r="CA2" s="68">
        <v>1.4753160000000001</v>
      </c>
      <c r="CB2" s="68">
        <v>4.1184156999999999E-2</v>
      </c>
      <c r="CC2" s="68">
        <v>0.18410994</v>
      </c>
      <c r="CD2" s="68">
        <v>2.3982676999999999</v>
      </c>
      <c r="CE2" s="68">
        <v>0.10138006500000001</v>
      </c>
      <c r="CF2" s="68">
        <v>0.75049259999999995</v>
      </c>
      <c r="CG2" s="68">
        <v>1.2449999E-6</v>
      </c>
      <c r="CH2" s="68">
        <v>7.3514745000000006E-2</v>
      </c>
      <c r="CI2" s="68">
        <v>6.3704499999999997E-3</v>
      </c>
      <c r="CJ2" s="68">
        <v>5.1704410000000003</v>
      </c>
      <c r="CK2" s="68">
        <v>1.9317647E-2</v>
      </c>
      <c r="CL2" s="68">
        <v>4.6768619999999999</v>
      </c>
      <c r="CM2" s="68">
        <v>10.126931000000001</v>
      </c>
      <c r="CN2" s="68">
        <v>3301.5027</v>
      </c>
      <c r="CO2" s="68">
        <v>5625.1130000000003</v>
      </c>
      <c r="CP2" s="68">
        <v>3016.8283999999999</v>
      </c>
      <c r="CQ2" s="68">
        <v>1299.2610999999999</v>
      </c>
      <c r="CR2" s="68">
        <v>608.49760000000003</v>
      </c>
      <c r="CS2" s="68">
        <v>765.65700000000004</v>
      </c>
      <c r="CT2" s="68">
        <v>3118.7611999999999</v>
      </c>
      <c r="CU2" s="68">
        <v>1754.3776</v>
      </c>
      <c r="CV2" s="68">
        <v>2375.3173999999999</v>
      </c>
      <c r="CW2" s="68">
        <v>2015.0094999999999</v>
      </c>
      <c r="CX2" s="68">
        <v>566.09079999999994</v>
      </c>
      <c r="CY2" s="68">
        <v>4475.3900000000003</v>
      </c>
      <c r="CZ2" s="68">
        <v>2331.6442999999999</v>
      </c>
      <c r="DA2" s="68">
        <v>4585.6440000000002</v>
      </c>
      <c r="DB2" s="68">
        <v>5026.2120000000004</v>
      </c>
      <c r="DC2" s="68">
        <v>6150.4594999999999</v>
      </c>
      <c r="DD2" s="68">
        <v>9529.0750000000007</v>
      </c>
      <c r="DE2" s="68">
        <v>2046.3525</v>
      </c>
      <c r="DF2" s="68">
        <v>5482.7929999999997</v>
      </c>
      <c r="DG2" s="68">
        <v>2173.2253000000001</v>
      </c>
      <c r="DH2" s="68">
        <v>109.27880999999999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60.626305000000002</v>
      </c>
      <c r="B6">
        <f>BB2</f>
        <v>17.897345000000001</v>
      </c>
      <c r="C6">
        <f>BC2</f>
        <v>23.837278000000001</v>
      </c>
      <c r="D6">
        <f>BD2</f>
        <v>18.834686000000001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26310</v>
      </c>
      <c r="C2" s="56">
        <f ca="1">YEAR(TODAY())-YEAR(B2)+IF(TODAY()&gt;=DATE(YEAR(TODAY()),MONTH(B2),DAY(B2)),0,-1)</f>
        <v>48</v>
      </c>
      <c r="E2" s="52">
        <v>165.8</v>
      </c>
      <c r="F2" s="53" t="s">
        <v>39</v>
      </c>
      <c r="G2" s="52">
        <v>70.2</v>
      </c>
      <c r="H2" s="51" t="s">
        <v>41</v>
      </c>
      <c r="I2" s="78">
        <f>ROUND(G3/E3^2,1)</f>
        <v>25.5</v>
      </c>
    </row>
    <row r="3" spans="1:9" x14ac:dyDescent="0.3">
      <c r="E3" s="51">
        <f>E2/100</f>
        <v>1.6580000000000001</v>
      </c>
      <c r="F3" s="51" t="s">
        <v>40</v>
      </c>
      <c r="G3" s="51">
        <f>G2</f>
        <v>70.2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김동학, ID : H1900481)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13:01:02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44140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48</v>
      </c>
      <c r="G12" s="100"/>
      <c r="H12" s="100"/>
      <c r="I12" s="100"/>
      <c r="K12" s="129">
        <f>'개인정보 및 신체계측 입력'!E2</f>
        <v>165.8</v>
      </c>
      <c r="L12" s="130"/>
      <c r="M12" s="123">
        <f>'개인정보 및 신체계측 입력'!G2</f>
        <v>70.2</v>
      </c>
      <c r="N12" s="124"/>
      <c r="O12" s="119" t="s">
        <v>271</v>
      </c>
      <c r="P12" s="113"/>
      <c r="Q12" s="96">
        <f>'개인정보 및 신체계측 입력'!I2</f>
        <v>25.5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김동학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74.599999999999994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9.8000000000000007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15.6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10.9</v>
      </c>
      <c r="L72" s="36" t="s">
        <v>53</v>
      </c>
      <c r="M72" s="36">
        <f>ROUND('DRIs DATA'!K8,1)</f>
        <v>13.2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139.32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300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275.89999999999998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226.67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97.63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815.34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254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2021-01-11T01:41:06Z</dcterms:modified>
</cp:coreProperties>
</file>