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<sst xmlns="http://schemas.openxmlformats.org/spreadsheetml/2006/main" count="692" uniqueCount="283">
  <si>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</si>
  <si>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</si>
  <si>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</si>
  <si>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</si>
  <si>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</si>
  <si>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</si>
  <si>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</si>
  <si>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</si>
  <si>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</si>
  <si>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</si>
  <si>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</si>
  <si>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</si>
  <si>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</si>
  <si>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</si>
  <si>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</si>
  <si>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</si>
  <si>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</si>
  <si>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</si>
  <si>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</si>
  <si>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</si>
  <si>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</si>
  <si>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</si>
  <si>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</si>
  <si>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</si>
  <si>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</si>
  <si>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</si>
  <si>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</si>
  <si>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</si>
  <si>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</si>
  <si>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</si>
  <si>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</si>
  <si>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</si>
  <si>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</si>
  <si>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</si>
  <si>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</si>
  <si>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</si>
  <si>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</si>
  <si>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</si>
  <si>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</si>
  <si>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</si>
  <si>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</si>
  <si>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</si>
  <si>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</si>
  <si>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</si>
  <si>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</si>
  <si>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</si>
  <si>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</si>
  <si>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</si>
  <si>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</si>
  <si>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</si>
  <si>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</si>
  <si>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</si>
  <si>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</si>
  <si>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</si>
  <si>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</si>
  <si>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</si>
  <si>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</si>
  <si>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</si>
  <si>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</si>
  <si>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</si>
  <si>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</si>
  <si>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</si>
  <si>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</si>
  <si>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</si>
  <si>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</si>
  <si>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</si>
  <si>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</si>
  <si>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</si>
  <si>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</si>
  <si>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</si>
  <si>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</si>
  <si>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</si>
  <si>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</si>
  <si>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</si>
  <si>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</si>
  <si>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</si>
  <si>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</si>
  <si>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</si>
  <si>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</si>
  <si>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</si>
  <si>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</si>
  <si>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</si>
  <si>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</si>
  <si>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</si>
  <si>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</si>
  <si>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</si>
  <si>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</si>
  <si>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</si>
  <si>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</si>
  <si>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</si>
  <si>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</si>
  <si>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</si>
  <si>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</si>
  <si>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</si>
  <si>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</si>
  <si>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</si>
  <si>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</si>
  <si>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</si>
  <si>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</si>
  <si>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</si>
  <si>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</si>
  <si>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</si>
  <si>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</si>
  <si>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</si>
  <si>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</si>
  <si>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</si>
  <si>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</si>
  <si>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</si>
  <si>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</si>
  <si>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</si>
  <si>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</si>
  <si>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</si>
  <si>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</si>
  <si>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</si>
  <si>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</si>
  <si>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</si>
  <si>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</si>
  <si>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</si>
  <si>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</si>
  <si>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</si>
  <si>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</si>
  <si>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</si>
  <si>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</si>
  <si>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</si>
  <si>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</si>
  <si>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</si>
  <si>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</si>
  <si>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</si>
  <si>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</si>
  <si>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</si>
  <si>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</si>
  <si>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</si>
  <si>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</si>
  <si>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</si>
  <si>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</si>
  <si>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</si>
  <si>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</si>
  <si>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</si>
  <si>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</si>
  <si>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</si>
  <si>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</si>
  <si>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</si>
  <si>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</si>
  <si>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</si>
  <si>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</si>
  <si>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</si>
  <si>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</si>
  <si>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</si>
  <si>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</si>
  <si>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</si>
  <si>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</si>
  <si>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</si>
  <si>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</si>
  <si>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</si>
  <si>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</si>
  <si>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</si>
  <si>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</si>
  <si>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</si>
  <si>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</si>
  <si>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</si>
  <si>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</si>
  <si>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</si>
  <si>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</si>
  <si>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</si>
  <si>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</si>
  <si>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</si>
  <si>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</si>
  <si>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</si>
  <si>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</si>
  <si>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</si>
  <si>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</si>
  <si>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</si>
  <si>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</si>
  <si>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</si>
  <si>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</si>
  <si>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</si>
  <si>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</si>
  <si>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</si>
  <si>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</si>
  <si>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</si>
  <si>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</si>
  <si>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</si>
  <si>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</si>
  <si>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</si>
  <si>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</si>
  <si>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</si>
  <si>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</si>
  <si>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</si>
  <si>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</si>
  <si>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</si>
  <si>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</si>
  <si>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</si>
  <si>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</si>
  <si>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</si>
  <si>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</si>
  <si>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</si>
  <si>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</si>
  <si>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</si>
  <si>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</si>
  <si>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</si>
  <si>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</si>
  <si>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</si>
  <si>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</si>
  <si>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</si>
  <si>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</si>
  <si>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</si>
  <si>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</si>
  <si>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</si>
  <si>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</si>
  <si>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</si>
  <si>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</si>
  <si>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</si>
  <si>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</si>
  <si>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</si>
  <si>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</si>
  <si>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</si>
  <si>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</si>
  <si>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</si>
  <si>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</si>
  <si>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</si>
  <si>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</si>
  <si>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</si>
  <si>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</si>
  <si>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</si>
  <si>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</si>
  <si>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</si>
  <si>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</si>
  <si>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</si>
  <si>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</si>
  <si>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</si>
  <si>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</si>
  <si>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</si>
  <si>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</si>
  <si>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</si>
  <si>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</si>
  <si>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</si>
  <si>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</si>
  <si>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</si>
  <si>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</si>
  <si>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</si>
  <si>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</si>
  <si>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</si>
  <si>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</si>
  <si>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</si>
  <si>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</si>
  <si>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</si>
  <si>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</si>
  <si>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</si>
  <si>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</si>
  <si>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</si>
  <si>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</si>
  <si>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</si>
  <si>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</si>
  <si>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</si>
  <si>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</si>
  <si>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</si>
  <si>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</si>
  <si>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</si>
  <si>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</si>
  <si>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</si>
  <si>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</si>
  <si>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</si>
  <si>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</si>
  <si>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</si>
  <si>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</si>
  <si>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</si>
  <si>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</si>
  <si>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</si>
  <si>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</si>
  <si>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</si>
  <si>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</si>
  <si>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</si>
  <si>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</si>
  <si>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</si>
  <si>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</si>
  <si>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</si>
  <si>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</si>
  <si>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</si>
  <si>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</si>
  <si>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이영희, ID : H1900486)</t>
  </si>
  <si>
    <t>2021년 01월 08일 12:45:00</t>
  </si>
  <si>
    <t>H1900486</t>
  </si>
  <si>
    <t>이영희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</si>
</sst>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59344"/>
        <c:axId val="519762480"/>
      </c:barChart>
      <c:catAx>
        <c:axId val="519759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2480"/>
        <c:crosses val="autoZero"/>
        <c:auto val="1"/>
        <c:lblAlgn val="ctr"/>
        <c:lblOffset val="100"/>
        <c:noMultiLvlLbl val="0"/>
      </c:catAx>
      <c:valAx>
        <c:axId val="519762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5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4.4000000000000004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7768"/>
        <c:axId val="519779728"/>
      </c:barChart>
      <c:catAx>
        <c:axId val="51977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9728"/>
        <c:crosses val="autoZero"/>
        <c:auto val="1"/>
        <c:lblAlgn val="ctr"/>
        <c:lblOffset val="100"/>
        <c:noMultiLvlLbl val="0"/>
      </c:catAx>
      <c:valAx>
        <c:axId val="519779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0512"/>
        <c:axId val="519778944"/>
      </c:barChart>
      <c:catAx>
        <c:axId val="51978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8944"/>
        <c:crosses val="autoZero"/>
        <c:auto val="1"/>
        <c:lblAlgn val="ctr"/>
        <c:lblOffset val="100"/>
        <c:noMultiLvlLbl val="0"/>
      </c:catAx>
      <c:valAx>
        <c:axId val="519778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1627.9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3256"/>
        <c:axId val="519780904"/>
      </c:barChart>
      <c:catAx>
        <c:axId val="519783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0904"/>
        <c:crosses val="autoZero"/>
        <c:auto val="1"/>
        <c:lblAlgn val="ctr"/>
        <c:lblOffset val="100"/>
        <c:noMultiLvlLbl val="0"/>
      </c:catAx>
      <c:valAx>
        <c:axId val="519780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5904.1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6984"/>
        <c:axId val="519773064"/>
      </c:barChart>
      <c:catAx>
        <c:axId val="51977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3064"/>
        <c:crosses val="autoZero"/>
        <c:auto val="1"/>
        <c:lblAlgn val="ctr"/>
        <c:lblOffset val="100"/>
        <c:noMultiLvlLbl val="0"/>
      </c:catAx>
      <c:valAx>
        <c:axId val="5197730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142.30000000000001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4240"/>
        <c:axId val="519784040"/>
      </c:barChart>
      <c:catAx>
        <c:axId val="5197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4040"/>
        <c:crosses val="autoZero"/>
        <c:auto val="1"/>
        <c:lblAlgn val="ctr"/>
        <c:lblOffset val="100"/>
        <c:noMultiLvlLbl val="0"/>
      </c:catAx>
      <c:valAx>
        <c:axId val="51978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231.9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5416"/>
        <c:axId val="519781688"/>
      </c:barChart>
      <c:catAx>
        <c:axId val="51977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1688"/>
        <c:crosses val="autoZero"/>
        <c:auto val="1"/>
        <c:lblAlgn val="ctr"/>
        <c:lblOffset val="100"/>
        <c:noMultiLvlLbl val="0"/>
      </c:catAx>
      <c:valAx>
        <c:axId val="51978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2080"/>
        <c:axId val="519782472"/>
      </c:barChart>
      <c:catAx>
        <c:axId val="51978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2472"/>
        <c:crosses val="autoZero"/>
        <c:auto val="1"/>
        <c:lblAlgn val="ctr"/>
        <c:lblOffset val="100"/>
        <c:noMultiLvlLbl val="0"/>
      </c:catAx>
      <c:valAx>
        <c:axId val="519782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1618.1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6592"/>
        <c:axId val="519771888"/>
      </c:barChart>
      <c:catAx>
        <c:axId val="51977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1888"/>
        <c:crosses val="autoZero"/>
        <c:auto val="1"/>
        <c:lblAlgn val="ctr"/>
        <c:lblOffset val="100"/>
        <c:noMultiLvlLbl val="0"/>
      </c:catAx>
      <c:valAx>
        <c:axId val="519771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3456"/>
        <c:axId val="519773848"/>
      </c:barChart>
      <c:catAx>
        <c:axId val="51977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3848"/>
        <c:crosses val="autoZero"/>
        <c:auto val="1"/>
        <c:lblAlgn val="ctr"/>
        <c:lblOffset val="100"/>
        <c:noMultiLvlLbl val="0"/>
      </c:catAx>
      <c:valAx>
        <c:axId val="519773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5808"/>
        <c:axId val="519790704"/>
      </c:barChart>
      <c:catAx>
        <c:axId val="51977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90704"/>
        <c:crosses val="autoZero"/>
        <c:auto val="1"/>
        <c:lblAlgn val="ctr"/>
        <c:lblOffset val="100"/>
        <c:noMultiLvlLbl val="0"/>
      </c:catAx>
      <c:valAx>
        <c:axId val="519790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5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8360"/>
        <c:axId val="519767184"/>
      </c:barChart>
      <c:catAx>
        <c:axId val="51976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7184"/>
        <c:crosses val="autoZero"/>
        <c:auto val="1"/>
        <c:lblAlgn val="ctr"/>
        <c:lblOffset val="100"/>
        <c:noMultiLvlLbl val="0"/>
      </c:catAx>
      <c:valAx>
        <c:axId val="519767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7960"/>
        <c:axId val="519786392"/>
      </c:barChart>
      <c:catAx>
        <c:axId val="519787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6392"/>
        <c:crosses val="autoZero"/>
        <c:auto val="1"/>
        <c:lblAlgn val="ctr"/>
        <c:lblOffset val="100"/>
        <c:noMultiLvlLbl val="0"/>
      </c:catAx>
      <c:valAx>
        <c:axId val="51978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7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9920"/>
        <c:axId val="519787568"/>
      </c:barChart>
      <c:catAx>
        <c:axId val="5197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7568"/>
        <c:crosses val="autoZero"/>
        <c:auto val="1"/>
        <c:lblAlgn val="ctr"/>
        <c:lblOffset val="100"/>
        <c:noMultiLvlLbl val="0"/>
      </c:catAx>
      <c:valAx>
        <c:axId val="51978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10.6</c:v>
                </c:pt>
                <c:pt idx="1">
                  <c:v>12.1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785608"/>
        <c:axId val="519790312"/>
      </c:barChart>
      <c:catAx>
        <c:axId val="51978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90312"/>
        <c:crosses val="autoZero"/>
        <c:auto val="1"/>
        <c:lblAlgn val="ctr"/>
        <c:lblOffset val="100"/>
        <c:noMultiLvlLbl val="0"/>
      </c:catAx>
      <c:valAx>
        <c:axId val="5197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14.10741</c:v>
                </c:pt>
                <c:pt idx="1">
                  <c:v>19.319075000000002</c:v>
                </c:pt>
                <c:pt idx="2">
                  <c:v>17.465962999999999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995.8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91096"/>
        <c:axId val="519791488"/>
      </c:barChart>
      <c:catAx>
        <c:axId val="51979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91488"/>
        <c:crosses val="autoZero"/>
        <c:auto val="1"/>
        <c:lblAlgn val="ctr"/>
        <c:lblOffset val="100"/>
        <c:noMultiLvlLbl val="0"/>
      </c:catAx>
      <c:valAx>
        <c:axId val="519791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9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34.700000000000003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84432"/>
        <c:axId val="519785216"/>
      </c:barChart>
      <c:catAx>
        <c:axId val="51978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85216"/>
        <c:crosses val="autoZero"/>
        <c:auto val="1"/>
        <c:lblAlgn val="ctr"/>
        <c:lblOffset val="100"/>
        <c:noMultiLvlLbl val="0"/>
      </c:catAx>
      <c:valAx>
        <c:axId val="51978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69.900000000000006</c:v>
                </c:pt>
                <c:pt idx="1">
                  <c:v>10.3</c:v>
                </c:pt>
                <c:pt idx="2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786000"/>
        <c:axId val="581167048"/>
      </c:barChart>
      <c:catAx>
        <c:axId val="519786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7048"/>
        <c:crosses val="autoZero"/>
        <c:auto val="1"/>
        <c:lblAlgn val="ctr"/>
        <c:lblOffset val="100"/>
        <c:noMultiLvlLbl val="0"/>
      </c:catAx>
      <c:valAx>
        <c:axId val="5811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8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4696"/>
        <c:axId val="581163912"/>
      </c:barChart>
      <c:catAx>
        <c:axId val="58116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3912"/>
        <c:crosses val="autoZero"/>
        <c:auto val="1"/>
        <c:lblAlgn val="ctr"/>
        <c:lblOffset val="100"/>
        <c:noMultiLvlLbl val="0"/>
      </c:catAx>
      <c:valAx>
        <c:axId val="58116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6264"/>
        <c:axId val="581168224"/>
      </c:barChart>
      <c:catAx>
        <c:axId val="58116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8224"/>
        <c:crosses val="autoZero"/>
        <c:auto val="1"/>
        <c:lblAlgn val="ctr"/>
        <c:lblOffset val="100"/>
        <c:noMultiLvlLbl val="0"/>
      </c:catAx>
      <c:valAx>
        <c:axId val="581168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7440"/>
        <c:axId val="581165480"/>
      </c:barChart>
      <c:catAx>
        <c:axId val="5811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5480"/>
        <c:crosses val="autoZero"/>
        <c:auto val="1"/>
        <c:lblAlgn val="ctr"/>
        <c:lblOffset val="100"/>
        <c:noMultiLvlLbl val="0"/>
      </c:catAx>
      <c:valAx>
        <c:axId val="58116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9.3000000000000007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9144"/>
        <c:axId val="519768752"/>
      </c:barChart>
      <c:catAx>
        <c:axId val="51976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8752"/>
        <c:crosses val="autoZero"/>
        <c:auto val="1"/>
        <c:lblAlgn val="ctr"/>
        <c:lblOffset val="100"/>
        <c:noMultiLvlLbl val="0"/>
      </c:catAx>
      <c:valAx>
        <c:axId val="51976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10176.9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5088"/>
        <c:axId val="581165872"/>
      </c:barChart>
      <c:catAx>
        <c:axId val="58116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5872"/>
        <c:crosses val="autoZero"/>
        <c:auto val="1"/>
        <c:lblAlgn val="ctr"/>
        <c:lblOffset val="100"/>
        <c:noMultiLvlLbl val="0"/>
      </c:catAx>
      <c:valAx>
        <c:axId val="58116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1560"/>
        <c:axId val="581161952"/>
      </c:barChart>
      <c:catAx>
        <c:axId val="58116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1952"/>
        <c:crosses val="autoZero"/>
        <c:auto val="1"/>
        <c:lblAlgn val="ctr"/>
        <c:lblOffset val="100"/>
        <c:noMultiLvlLbl val="0"/>
      </c:catAx>
      <c:valAx>
        <c:axId val="58116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162736"/>
        <c:axId val="581163128"/>
      </c:barChart>
      <c:catAx>
        <c:axId val="58116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163128"/>
        <c:crosses val="autoZero"/>
        <c:auto val="1"/>
        <c:lblAlgn val="ctr"/>
        <c:lblOffset val="100"/>
        <c:noMultiLvlLbl val="0"/>
      </c:catAx>
      <c:valAx>
        <c:axId val="58116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16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551.1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0912"/>
        <c:axId val="519760128"/>
      </c:barChart>
      <c:catAx>
        <c:axId val="51976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0128"/>
        <c:crosses val="autoZero"/>
        <c:auto val="1"/>
        <c:lblAlgn val="ctr"/>
        <c:lblOffset val="100"/>
        <c:noMultiLvlLbl val="0"/>
      </c:catAx>
      <c:valAx>
        <c:axId val="519760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2.2000000000000002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4832"/>
        <c:axId val="519767576"/>
      </c:barChart>
      <c:catAx>
        <c:axId val="519764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7576"/>
        <c:crosses val="autoZero"/>
        <c:auto val="1"/>
        <c:lblAlgn val="ctr"/>
        <c:lblOffset val="100"/>
        <c:noMultiLvlLbl val="0"/>
      </c:catAx>
      <c:valAx>
        <c:axId val="519767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71104"/>
        <c:axId val="519771496"/>
      </c:barChart>
      <c:catAx>
        <c:axId val="51977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1496"/>
        <c:crosses val="autoZero"/>
        <c:auto val="1"/>
        <c:lblAlgn val="ctr"/>
        <c:lblOffset val="100"/>
        <c:noMultiLvlLbl val="0"/>
      </c:catAx>
      <c:valAx>
        <c:axId val="51977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5616"/>
        <c:axId val="519761696"/>
      </c:barChart>
      <c:catAx>
        <c:axId val="51976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61696"/>
        <c:crosses val="autoZero"/>
        <c:auto val="1"/>
        <c:lblAlgn val="ctr"/>
        <c:lblOffset val="100"/>
        <c:noMultiLvlLbl val="0"/>
      </c:catAx>
      <c:valAx>
        <c:axId val="519761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5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945.9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4048"/>
        <c:axId val="519779336"/>
      </c:barChart>
      <c:catAx>
        <c:axId val="51976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9336"/>
        <c:crosses val="autoZero"/>
        <c:auto val="1"/>
        <c:lblAlgn val="ctr"/>
        <c:lblOffset val="100"/>
        <c:noMultiLvlLbl val="0"/>
      </c:catAx>
      <c:valAx>
        <c:axId val="519779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19.8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765224"/>
        <c:axId val="519776200"/>
      </c:barChart>
      <c:catAx>
        <c:axId val="51976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776200"/>
        <c:crosses val="autoZero"/>
        <c:auto val="1"/>
        <c:lblAlgn val="ctr"/>
        <c:lblOffset val="100"/>
        <c:noMultiLvlLbl val="0"/>
      </c:catAx>
      <c:valAx>
        <c:axId val="51977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765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이영희, ID : H1900486)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08일 12:45:00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2171.9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95.7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46.7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69.900000000000006</v>
      </c>
      <c r="G8" s="59">
        <f>'DRIs DATA 입력'!G8</f>
        <v>10.3</v>
      </c>
      <c r="H8" s="59">
        <f>'DRIs DATA 입력'!H8</f>
        <v>19.8</v>
      </c>
      <c r="I8" s="46"/>
      <c r="J8" s="59" t="s">
        <v>216</v>
      </c>
      <c r="K8" s="59">
        <f>'DRIs DATA 입력'!K8</f>
        <v>10.6</v>
      </c>
      <c r="L8" s="59">
        <f>'DRIs DATA 입력'!L8</f>
        <v>12.1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995.8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34.700000000000003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9.3000000000000007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551.1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2.2000000000000002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945.9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19.8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4.4000000000000004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5.0999999999999996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930.3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1627.9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10176.9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5904.1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142.30000000000001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231.9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1618.1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212.6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110.1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M53" sqref="M53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2140</v>
      </c>
      <c r="C6" s="70">
        <v>2171.9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95.7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46.7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69.900000000000006</v>
      </c>
      <c r="G8" s="70">
        <v>10.3</v>
      </c>
      <c r="H8" s="70">
        <v>19.8</v>
      </c>
      <c r="I8" s="68"/>
      <c r="J8" s="70" t="s">
        <v>216</v>
      </c>
      <c r="K8" s="70">
        <v>10.6</v>
      </c>
      <c r="L8" s="70">
        <v>12.1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780</v>
      </c>
      <c r="C16" s="70">
        <v>1090</v>
      </c>
      <c r="D16" s="70">
        <v>0</v>
      </c>
      <c r="E16" s="70">
        <v>3000</v>
      </c>
      <c r="F16" s="70">
        <v>995.8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34.700000000000003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9.3000000000000007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551.1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389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2.6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2.2000000000000002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25.3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4.3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945.9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19.8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4.4000000000000004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5.0999999999999996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580</v>
      </c>
      <c r="C36" s="70">
        <v>800</v>
      </c>
      <c r="D36" s="70">
        <v>0</v>
      </c>
      <c r="E36" s="70">
        <v>2500</v>
      </c>
      <c r="F36" s="70">
        <v>930.3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1627.9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10176.9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5904.1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142.30000000000001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231.9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6</v>
      </c>
      <c r="C46" s="70">
        <v>8</v>
      </c>
      <c r="D46" s="70">
        <v>0</v>
      </c>
      <c r="E46" s="70">
        <v>45</v>
      </c>
      <c r="F46" s="70">
        <v>27</v>
      </c>
      <c r="G46" s="68"/>
      <c r="H46" s="70" t="s">
        <v>24</v>
      </c>
      <c r="I46" s="70">
        <v>10</v>
      </c>
      <c r="J46" s="70">
        <v>12</v>
      </c>
      <c r="K46" s="70">
        <v>0</v>
      </c>
      <c r="L46" s="70">
        <v>35</v>
      </c>
      <c r="M46" s="70">
        <v>13.9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1618.1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5.2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212.6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110.1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58</v>
      </c>
      <c r="E2" s="68">
        <v>2171.9364999999998</v>
      </c>
      <c r="F2" s="68">
        <v>338.53644000000003</v>
      </c>
      <c r="G2" s="68">
        <v>49.866855999999999</v>
      </c>
      <c r="H2" s="68">
        <v>26.189876999999999</v>
      </c>
      <c r="I2" s="68">
        <v>23.676977000000001</v>
      </c>
      <c r="J2" s="68">
        <v>95.650930000000002</v>
      </c>
      <c r="K2" s="68">
        <v>40.437800000000003</v>
      </c>
      <c r="L2" s="68">
        <v>55.213135000000001</v>
      </c>
      <c r="M2" s="68">
        <v>46.694629999999997</v>
      </c>
      <c r="N2" s="68">
        <v>6.2462974000000004</v>
      </c>
      <c r="O2" s="68">
        <v>29.583359000000002</v>
      </c>
      <c r="P2" s="68">
        <v>1598.3644999999999</v>
      </c>
      <c r="Q2" s="68">
        <v>46.101447999999998</v>
      </c>
      <c r="R2" s="68">
        <v>995.80259999999998</v>
      </c>
      <c r="S2" s="68">
        <v>151.73553000000001</v>
      </c>
      <c r="T2" s="68">
        <v>10128.804</v>
      </c>
      <c r="U2" s="68">
        <v>9.3193865000000002</v>
      </c>
      <c r="V2" s="68">
        <v>34.702052999999999</v>
      </c>
      <c r="W2" s="68">
        <v>551.05499999999995</v>
      </c>
      <c r="X2" s="68">
        <v>388.99180000000001</v>
      </c>
      <c r="Y2" s="68">
        <v>2.5743062000000001</v>
      </c>
      <c r="Z2" s="68">
        <v>2.2489716999999998</v>
      </c>
      <c r="AA2" s="68">
        <v>25.339703</v>
      </c>
      <c r="AB2" s="68">
        <v>4.3218670000000001</v>
      </c>
      <c r="AC2" s="68">
        <v>945.93219999999997</v>
      </c>
      <c r="AD2" s="68">
        <v>19.773443</v>
      </c>
      <c r="AE2" s="68">
        <v>4.3592639999999996</v>
      </c>
      <c r="AF2" s="68">
        <v>5.0764389999999997</v>
      </c>
      <c r="AG2" s="68">
        <v>930.33529999999996</v>
      </c>
      <c r="AH2" s="68">
        <v>516.46979999999996</v>
      </c>
      <c r="AI2" s="68">
        <v>413.86554000000001</v>
      </c>
      <c r="AJ2" s="68">
        <v>1627.8658</v>
      </c>
      <c r="AK2" s="68">
        <v>10176.922</v>
      </c>
      <c r="AL2" s="68">
        <v>142.26999000000001</v>
      </c>
      <c r="AM2" s="68">
        <v>5904.1090000000004</v>
      </c>
      <c r="AN2" s="68">
        <v>231.91792000000001</v>
      </c>
      <c r="AO2" s="68">
        <v>27.016054</v>
      </c>
      <c r="AP2" s="68">
        <v>20.09497</v>
      </c>
      <c r="AQ2" s="68">
        <v>6.9210834999999999</v>
      </c>
      <c r="AR2" s="68">
        <v>13.9244585</v>
      </c>
      <c r="AS2" s="68">
        <v>1618.1437000000001</v>
      </c>
      <c r="AT2" s="68">
        <v>9.4591750000000002E-2</v>
      </c>
      <c r="AU2" s="68">
        <v>5.1759230000000001</v>
      </c>
      <c r="AV2" s="68">
        <v>212.57361</v>
      </c>
      <c r="AW2" s="68">
        <v>110.05352999999999</v>
      </c>
      <c r="AX2" s="68">
        <v>0.35280547000000001</v>
      </c>
      <c r="AY2" s="68">
        <v>1.2962772</v>
      </c>
      <c r="AZ2" s="68">
        <v>424.87436000000002</v>
      </c>
      <c r="BA2" s="68">
        <v>50.934669999999997</v>
      </c>
      <c r="BB2" s="68">
        <v>14.10741</v>
      </c>
      <c r="BC2" s="68">
        <v>19.319075000000002</v>
      </c>
      <c r="BD2" s="68">
        <v>17.465962999999999</v>
      </c>
      <c r="BE2" s="68">
        <v>2.1109846000000001</v>
      </c>
      <c r="BF2" s="68">
        <v>3.8306892000000001</v>
      </c>
      <c r="BG2" s="68">
        <v>2.7754896000000001E-3</v>
      </c>
      <c r="BH2" s="68">
        <v>3.4861667E-3</v>
      </c>
      <c r="BI2" s="68">
        <v>2.9822807000000002E-3</v>
      </c>
      <c r="BJ2" s="68">
        <v>2.7092776999999998E-2</v>
      </c>
      <c r="BK2" s="68">
        <v>2.1349920000000001E-4</v>
      </c>
      <c r="BL2" s="68">
        <v>0.31810729999999998</v>
      </c>
      <c r="BM2" s="68">
        <v>5.8667540000000002</v>
      </c>
      <c r="BN2" s="68">
        <v>1.3785495000000001</v>
      </c>
      <c r="BO2" s="68">
        <v>77.933639999999997</v>
      </c>
      <c r="BP2" s="68">
        <v>16.198360000000001</v>
      </c>
      <c r="BQ2" s="68">
        <v>25.621217999999999</v>
      </c>
      <c r="BR2" s="68">
        <v>90.486670000000004</v>
      </c>
      <c r="BS2" s="68">
        <v>27.527633999999999</v>
      </c>
      <c r="BT2" s="68">
        <v>16.257815999999998</v>
      </c>
      <c r="BU2" s="68">
        <v>0.11140050999999999</v>
      </c>
      <c r="BV2" s="68">
        <v>0.19660991</v>
      </c>
      <c r="BW2" s="68">
        <v>1.1546069000000001</v>
      </c>
      <c r="BX2" s="68">
        <v>2.7919301999999999</v>
      </c>
      <c r="BY2" s="68">
        <v>0.16280312999999999</v>
      </c>
      <c r="BZ2" s="68">
        <v>8.4800619999999996E-4</v>
      </c>
      <c r="CA2" s="68">
        <v>1.1814134999999999</v>
      </c>
      <c r="CB2" s="68">
        <v>8.8109439999999997E-2</v>
      </c>
      <c r="CC2" s="68">
        <v>0.40899506000000002</v>
      </c>
      <c r="CD2" s="68">
        <v>4.2044845000000004</v>
      </c>
      <c r="CE2" s="68">
        <v>4.4934396000000001E-2</v>
      </c>
      <c r="CF2" s="68">
        <v>1.5875508</v>
      </c>
      <c r="CG2" s="68">
        <v>0</v>
      </c>
      <c r="CH2" s="68">
        <v>0.14140385</v>
      </c>
      <c r="CI2" s="68">
        <v>2.5328759999999999E-3</v>
      </c>
      <c r="CJ2" s="68">
        <v>8.8724460000000001</v>
      </c>
      <c r="CK2" s="68">
        <v>9.5948800000000001E-3</v>
      </c>
      <c r="CL2" s="68">
        <v>1.1846652</v>
      </c>
      <c r="CM2" s="68">
        <v>5.3257336999999998</v>
      </c>
      <c r="CN2" s="68">
        <v>2891.8292999999999</v>
      </c>
      <c r="CO2" s="68">
        <v>5053.3739999999998</v>
      </c>
      <c r="CP2" s="68">
        <v>4107.6350000000002</v>
      </c>
      <c r="CQ2" s="68">
        <v>1434.3375000000001</v>
      </c>
      <c r="CR2" s="68">
        <v>676.99743999999998</v>
      </c>
      <c r="CS2" s="68">
        <v>341.70873999999998</v>
      </c>
      <c r="CT2" s="68">
        <v>2781.0268999999998</v>
      </c>
      <c r="CU2" s="68">
        <v>1990.7336</v>
      </c>
      <c r="CV2" s="68">
        <v>901.81290000000001</v>
      </c>
      <c r="CW2" s="68">
        <v>2402.5169999999998</v>
      </c>
      <c r="CX2" s="68">
        <v>678.476</v>
      </c>
      <c r="CY2" s="68">
        <v>3506.2197000000001</v>
      </c>
      <c r="CZ2" s="68">
        <v>2129.0659999999998</v>
      </c>
      <c r="DA2" s="68">
        <v>4404.0110000000004</v>
      </c>
      <c r="DB2" s="68">
        <v>3983.0210000000002</v>
      </c>
      <c r="DC2" s="68">
        <v>6085.2206999999999</v>
      </c>
      <c r="DD2" s="68">
        <v>10168.700999999999</v>
      </c>
      <c r="DE2" s="68">
        <v>2649.7039</v>
      </c>
      <c r="DF2" s="68">
        <v>3409.6089999999999</v>
      </c>
      <c r="DG2" s="68">
        <v>2365.4735999999998</v>
      </c>
      <c r="DH2" s="68">
        <v>323.41906999999998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50.934669999999997</v>
      </c>
      <c r="B6">
        <f>BB2</f>
        <v>14.10741</v>
      </c>
      <c r="C6">
        <f>BC2</f>
        <v>19.319075000000002</v>
      </c>
      <c r="D6">
        <f>BD2</f>
        <v>17.465962999999999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N11" sqref="N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22835</v>
      </c>
      <c r="C2" s="56">
        <f ca="1">YEAR(TODAY())-YEAR(B2)+IF(TODAY()&gt;=DATE(YEAR(TODAY()),MONTH(B2),DAY(B2)),0,-1)</f>
        <v>58</v>
      </c>
      <c r="E2" s="52">
        <v>157</v>
      </c>
      <c r="F2" s="53" t="s">
        <v>39</v>
      </c>
      <c r="G2" s="52">
        <v>51.7</v>
      </c>
      <c r="H2" s="51" t="s">
        <v>41</v>
      </c>
      <c r="I2" s="78">
        <f>ROUND(G3/E3^2,1)</f>
        <v>21</v>
      </c>
    </row>
    <row r="3" spans="1:9" x14ac:dyDescent="0.3">
      <c r="E3" s="51">
        <f>E2/100</f>
        <v>1.57</v>
      </c>
      <c r="F3" s="51" t="s">
        <v>40</v>
      </c>
      <c r="G3" s="51">
        <f>G2</f>
        <v>51.7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44144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이영희, ID : H1900486)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08일 12:45:00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44144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58</v>
      </c>
      <c r="G12" s="143"/>
      <c r="H12" s="143"/>
      <c r="I12" s="143"/>
      <c r="K12" s="134">
        <f>'개인정보 및 신체계측 입력'!E2</f>
        <v>157</v>
      </c>
      <c r="L12" s="135"/>
      <c r="M12" s="128">
        <f>'개인정보 및 신체계측 입력'!G2</f>
        <v>51.7</v>
      </c>
      <c r="N12" s="129"/>
      <c r="O12" s="124" t="s">
        <v>271</v>
      </c>
      <c r="P12" s="118"/>
      <c r="Q12" s="121">
        <f>'개인정보 및 신체계측 입력'!I2</f>
        <v>21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이영희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69.900000000000006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10.3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19.8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0.9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12.1</v>
      </c>
      <c r="L72" s="36" t="s">
        <v>53</v>
      </c>
      <c r="M72" s="36">
        <f>ROUND('DRIs DATA'!K8,1)</f>
        <v>10.6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132.77000000000001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289.17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389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286.67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116.29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678.46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270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2021-01-11T01:54:54Z</dcterms:modified>
</cp:coreProperties>
</file>