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<sst xmlns="http://schemas.openxmlformats.org/spreadsheetml/2006/main" count="692" uniqueCount="283">
  <si>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</si>
  <si>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</si>
  <si>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</si>
  <si>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</si>
  <si>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</si>
  <si>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</si>
  <si>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</si>
  <si>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</si>
  <si>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</si>
  <si>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</si>
  <si>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</si>
  <si>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</si>
  <si>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</si>
  <si>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</si>
  <si>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</si>
  <si>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</si>
  <si>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</si>
  <si>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</si>
  <si>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</si>
  <si>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</si>
  <si>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</si>
  <si>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</si>
  <si>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</si>
  <si>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</si>
  <si>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</si>
  <si>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</si>
  <si>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</si>
  <si>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</si>
  <si>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</si>
  <si>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</si>
  <si>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</si>
  <si>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</si>
  <si>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</si>
  <si>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</si>
  <si>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</si>
  <si>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</si>
  <si>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</si>
  <si>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</si>
  <si>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</si>
  <si>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</si>
  <si>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</si>
  <si>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</si>
  <si>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</si>
  <si>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</si>
  <si>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</si>
  <si>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</si>
  <si>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</si>
  <si>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</si>
  <si>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</si>
  <si>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</si>
  <si>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</si>
  <si>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</si>
  <si>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</si>
  <si>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</si>
  <si>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</si>
  <si>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</si>
  <si>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</si>
  <si>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</si>
  <si>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</si>
  <si>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</si>
  <si>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</si>
  <si>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</si>
  <si>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</si>
  <si>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</si>
  <si>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</si>
  <si>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</si>
  <si>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</si>
  <si>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</si>
  <si>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</si>
  <si>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</si>
  <si>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</si>
  <si>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</si>
  <si>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</si>
  <si>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</si>
  <si>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</si>
  <si>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</si>
  <si>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</si>
  <si>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</si>
  <si>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</si>
  <si>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</si>
  <si>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</si>
  <si>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</si>
  <si>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</si>
  <si>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</si>
  <si>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</si>
  <si>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</si>
  <si>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</si>
  <si>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</si>
  <si>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</si>
  <si>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</si>
  <si>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</si>
  <si>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</si>
  <si>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</si>
  <si>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</si>
  <si>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</si>
  <si>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</si>
  <si>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</si>
  <si>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</si>
  <si>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</si>
  <si>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</si>
  <si>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</si>
  <si>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</si>
  <si>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</si>
  <si>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</si>
  <si>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</si>
  <si>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</si>
  <si>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</si>
  <si>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</si>
  <si>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</si>
  <si>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</si>
  <si>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</si>
  <si>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</si>
  <si>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</si>
  <si>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</si>
  <si>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</si>
  <si>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</si>
  <si>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</si>
  <si>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</si>
  <si>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</si>
  <si>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</si>
  <si>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</si>
  <si>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</si>
  <si>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</si>
  <si>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</si>
  <si>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</si>
  <si>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</si>
  <si>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</si>
  <si>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</si>
  <si>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</si>
  <si>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</si>
  <si>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</si>
  <si>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</si>
  <si>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</si>
  <si>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</si>
  <si>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</si>
  <si>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</si>
  <si>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</si>
  <si>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</si>
  <si>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</si>
  <si>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</si>
  <si>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</si>
  <si>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</si>
  <si>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</si>
  <si>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</si>
  <si>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</si>
  <si>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</si>
  <si>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</si>
  <si>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</si>
  <si>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</si>
  <si>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</si>
  <si>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</si>
  <si>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</si>
  <si>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</si>
  <si>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</si>
  <si>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</si>
  <si>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</si>
  <si>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</si>
  <si>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</si>
  <si>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</si>
  <si>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</si>
  <si>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</si>
  <si>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</si>
  <si>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</si>
  <si>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</si>
  <si>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</si>
  <si>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</si>
  <si>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</si>
  <si>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</si>
  <si>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</si>
  <si>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</si>
  <si>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</si>
  <si>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</si>
  <si>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</si>
  <si>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</si>
  <si>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</si>
  <si>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</si>
  <si>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</si>
  <si>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</si>
  <si>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</si>
  <si>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</si>
  <si>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</si>
  <si>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</si>
  <si>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</si>
  <si>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</si>
  <si>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</si>
  <si>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</si>
  <si>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</si>
  <si>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</si>
  <si>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</si>
  <si>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</si>
  <si>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</si>
  <si>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</si>
  <si>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</si>
  <si>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</si>
  <si>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</si>
  <si>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</si>
  <si>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</si>
  <si>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</si>
  <si>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</si>
  <si>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</si>
  <si>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</si>
  <si>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</si>
  <si>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</si>
  <si>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</si>
  <si>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</si>
  <si>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</si>
  <si>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</si>
  <si>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</si>
  <si>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</si>
  <si>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</si>
  <si>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</si>
  <si>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</si>
  <si>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</si>
  <si>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</si>
  <si>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</si>
  <si>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</si>
  <si>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</si>
  <si>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</si>
  <si>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</si>
  <si>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</si>
  <si>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</si>
  <si>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</si>
  <si>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</si>
  <si>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</si>
  <si>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</si>
  <si>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</si>
  <si>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</si>
  <si>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</si>
  <si>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</si>
  <si>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</si>
  <si>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</si>
  <si>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</si>
  <si>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</si>
  <si>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</si>
  <si>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</si>
  <si>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</si>
  <si>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</si>
  <si>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</si>
  <si>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</si>
  <si>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</si>
  <si>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</si>
  <si>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</si>
  <si>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</si>
  <si>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</si>
  <si>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</si>
  <si>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</si>
  <si>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</si>
  <si>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</si>
  <si>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</si>
  <si>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</si>
  <si>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</si>
  <si>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</si>
  <si>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</si>
  <si>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</si>
  <si>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</si>
  <si>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</si>
  <si>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</si>
  <si>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</si>
  <si>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</si>
  <si>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</si>
  <si>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</si>
  <si>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</si>
  <si>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</si>
  <si>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</si>
  <si>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</si>
  <si>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</si>
  <si>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</si>
  <si>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</si>
  <si>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</si>
  <si>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</si>
  <si>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</si>
  <si>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</si>
  <si>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</si>
  <si>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</si>
  <si>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</si>
  <si>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</si>
  <si>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</si>
  <si>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</si>
  <si>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이장미, ID : H1900489)</t>
  </si>
  <si>
    <t>2021년 01월 08일 13:10:58</t>
  </si>
  <si>
    <t>H1900489</t>
  </si>
  <si>
    <t>이장미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</si>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</sst>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2744"/>
        <c:axId val="581142352"/>
      </c:barChart>
      <c:catAx>
        <c:axId val="58114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2352"/>
        <c:crosses val="autoZero"/>
        <c:auto val="1"/>
        <c:lblAlgn val="ctr"/>
        <c:lblOffset val="100"/>
        <c:noMultiLvlLbl val="0"/>
      </c:catAx>
      <c:valAx>
        <c:axId val="58114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9992"/>
        <c:axId val="581161168"/>
      </c:barChart>
      <c:catAx>
        <c:axId val="581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1168"/>
        <c:crosses val="autoZero"/>
        <c:auto val="1"/>
        <c:lblAlgn val="ctr"/>
        <c:lblOffset val="100"/>
        <c:noMultiLvlLbl val="0"/>
      </c:catAx>
      <c:valAx>
        <c:axId val="58116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2936"/>
        <c:axId val="581152152"/>
      </c:barChart>
      <c:catAx>
        <c:axId val="58115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2152"/>
        <c:crosses val="autoZero"/>
        <c:auto val="1"/>
        <c:lblAlgn val="ctr"/>
        <c:lblOffset val="100"/>
        <c:noMultiLvlLbl val="0"/>
      </c:catAx>
      <c:valAx>
        <c:axId val="58115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1163.9000000000001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6856"/>
        <c:axId val="581157248"/>
      </c:barChart>
      <c:catAx>
        <c:axId val="58115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7248"/>
        <c:crosses val="autoZero"/>
        <c:auto val="1"/>
        <c:lblAlgn val="ctr"/>
        <c:lblOffset val="100"/>
        <c:noMultiLvlLbl val="0"/>
      </c:catAx>
      <c:valAx>
        <c:axId val="58115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4441.3999999999996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8424"/>
        <c:axId val="581159600"/>
      </c:barChart>
      <c:catAx>
        <c:axId val="5811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9600"/>
        <c:crosses val="autoZero"/>
        <c:auto val="1"/>
        <c:lblAlgn val="ctr"/>
        <c:lblOffset val="100"/>
        <c:noMultiLvlLbl val="0"/>
      </c:catAx>
      <c:valAx>
        <c:axId val="5811596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9016"/>
        <c:axId val="581151760"/>
      </c:barChart>
      <c:catAx>
        <c:axId val="58114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1760"/>
        <c:crosses val="autoZero"/>
        <c:auto val="1"/>
        <c:lblAlgn val="ctr"/>
        <c:lblOffset val="100"/>
        <c:noMultiLvlLbl val="0"/>
      </c:catAx>
      <c:valAx>
        <c:axId val="58115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137.80000000000001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8816"/>
        <c:axId val="581153328"/>
      </c:barChart>
      <c:catAx>
        <c:axId val="5811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3328"/>
        <c:crosses val="autoZero"/>
        <c:auto val="1"/>
        <c:lblAlgn val="ctr"/>
        <c:lblOffset val="100"/>
        <c:noMultiLvlLbl val="0"/>
      </c:catAx>
      <c:valAx>
        <c:axId val="58115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4112"/>
        <c:axId val="581154896"/>
      </c:barChart>
      <c:catAx>
        <c:axId val="58115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4896"/>
        <c:crosses val="autoZero"/>
        <c:auto val="1"/>
        <c:lblAlgn val="ctr"/>
        <c:lblOffset val="100"/>
        <c:noMultiLvlLbl val="0"/>
      </c:catAx>
      <c:valAx>
        <c:axId val="58115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9208"/>
        <c:axId val="581155288"/>
      </c:barChart>
      <c:catAx>
        <c:axId val="58115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5288"/>
        <c:crosses val="autoZero"/>
        <c:auto val="1"/>
        <c:lblAlgn val="ctr"/>
        <c:lblOffset val="100"/>
        <c:noMultiLvlLbl val="0"/>
      </c:catAx>
      <c:valAx>
        <c:axId val="581155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9408"/>
        <c:axId val="581152544"/>
      </c:barChart>
      <c:catAx>
        <c:axId val="58114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2544"/>
        <c:crosses val="autoZero"/>
        <c:auto val="1"/>
        <c:lblAlgn val="ctr"/>
        <c:lblOffset val="100"/>
        <c:noMultiLvlLbl val="0"/>
      </c:catAx>
      <c:valAx>
        <c:axId val="58115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0976"/>
        <c:axId val="581165872"/>
      </c:barChart>
      <c:catAx>
        <c:axId val="58115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5872"/>
        <c:crosses val="autoZero"/>
        <c:auto val="1"/>
        <c:lblAlgn val="ctr"/>
        <c:lblOffset val="100"/>
        <c:noMultiLvlLbl val="0"/>
      </c:catAx>
      <c:valAx>
        <c:axId val="58116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5880"/>
        <c:axId val="581138432"/>
      </c:barChart>
      <c:catAx>
        <c:axId val="58114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8432"/>
        <c:crosses val="autoZero"/>
        <c:auto val="1"/>
        <c:lblAlgn val="ctr"/>
        <c:lblOffset val="100"/>
        <c:noMultiLvlLbl val="0"/>
      </c:catAx>
      <c:valAx>
        <c:axId val="581138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1952"/>
        <c:axId val="581162736"/>
      </c:barChart>
      <c:catAx>
        <c:axId val="5811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2736"/>
        <c:crosses val="autoZero"/>
        <c:auto val="1"/>
        <c:lblAlgn val="ctr"/>
        <c:lblOffset val="100"/>
        <c:noMultiLvlLbl val="0"/>
      </c:catAx>
      <c:valAx>
        <c:axId val="58116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5088"/>
        <c:axId val="581167440"/>
      </c:barChart>
      <c:catAx>
        <c:axId val="58116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7440"/>
        <c:crosses val="autoZero"/>
        <c:auto val="1"/>
        <c:lblAlgn val="ctr"/>
        <c:lblOffset val="100"/>
        <c:noMultiLvlLbl val="0"/>
      </c:catAx>
      <c:valAx>
        <c:axId val="58116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</c:v>
                </c:pt>
                <c:pt idx="1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1165480"/>
        <c:axId val="581167048"/>
      </c:barChart>
      <c:catAx>
        <c:axId val="5811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7048"/>
        <c:crosses val="autoZero"/>
        <c:auto val="1"/>
        <c:lblAlgn val="ctr"/>
        <c:lblOffset val="100"/>
        <c:noMultiLvlLbl val="0"/>
      </c:catAx>
      <c:valAx>
        <c:axId val="5811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9.548394</c:v>
                </c:pt>
                <c:pt idx="1">
                  <c:v>11.959799</c:v>
                </c:pt>
                <c:pt idx="2">
                  <c:v>12.442703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8224"/>
        <c:axId val="581164696"/>
      </c:barChart>
      <c:catAx>
        <c:axId val="58116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4696"/>
        <c:crosses val="autoZero"/>
        <c:auto val="1"/>
        <c:lblAlgn val="ctr"/>
        <c:lblOffset val="100"/>
        <c:noMultiLvlLbl val="0"/>
      </c:catAx>
      <c:valAx>
        <c:axId val="58116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6656"/>
        <c:axId val="581168616"/>
      </c:barChart>
      <c:catAx>
        <c:axId val="58116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8616"/>
        <c:crosses val="autoZero"/>
        <c:auto val="1"/>
        <c:lblAlgn val="ctr"/>
        <c:lblOffset val="100"/>
        <c:noMultiLvlLbl val="0"/>
      </c:catAx>
      <c:valAx>
        <c:axId val="5811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78.5</c:v>
                </c:pt>
                <c:pt idx="1">
                  <c:v>8</c:v>
                </c:pt>
                <c:pt idx="2">
                  <c:v>13.6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1163912"/>
        <c:axId val="519765616"/>
      </c:barChart>
      <c:catAx>
        <c:axId val="5811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5616"/>
        <c:crosses val="autoZero"/>
        <c:auto val="1"/>
        <c:lblAlgn val="ctr"/>
        <c:lblOffset val="100"/>
        <c:noMultiLvlLbl val="0"/>
      </c:catAx>
      <c:valAx>
        <c:axId val="51976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2064.5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1104"/>
        <c:axId val="519759344"/>
      </c:barChart>
      <c:catAx>
        <c:axId val="51977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59344"/>
        <c:crosses val="autoZero"/>
        <c:auto val="1"/>
        <c:lblAlgn val="ctr"/>
        <c:lblOffset val="100"/>
        <c:noMultiLvlLbl val="0"/>
      </c:catAx>
      <c:valAx>
        <c:axId val="519759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7184"/>
        <c:axId val="519771496"/>
      </c:barChart>
      <c:catAx>
        <c:axId val="51976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1496"/>
        <c:crosses val="autoZero"/>
        <c:auto val="1"/>
        <c:lblAlgn val="ctr"/>
        <c:lblOffset val="100"/>
        <c:noMultiLvlLbl val="0"/>
      </c:catAx>
      <c:valAx>
        <c:axId val="519771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2088"/>
        <c:axId val="519766008"/>
      </c:barChart>
      <c:catAx>
        <c:axId val="51976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6008"/>
        <c:crosses val="autoZero"/>
        <c:auto val="1"/>
        <c:lblAlgn val="ctr"/>
        <c:lblOffset val="100"/>
        <c:noMultiLvlLbl val="0"/>
      </c:catAx>
      <c:valAx>
        <c:axId val="519766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7840"/>
        <c:axId val="581146664"/>
      </c:barChart>
      <c:catAx>
        <c:axId val="58114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6664"/>
        <c:crosses val="autoZero"/>
        <c:auto val="1"/>
        <c:lblAlgn val="ctr"/>
        <c:lblOffset val="100"/>
        <c:noMultiLvlLbl val="0"/>
      </c:catAx>
      <c:valAx>
        <c:axId val="58114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4219.5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0320"/>
        <c:axId val="519765224"/>
      </c:barChart>
      <c:catAx>
        <c:axId val="51977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5224"/>
        <c:crosses val="autoZero"/>
        <c:auto val="1"/>
        <c:lblAlgn val="ctr"/>
        <c:lblOffset val="100"/>
        <c:noMultiLvlLbl val="0"/>
      </c:catAx>
      <c:valAx>
        <c:axId val="51976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6400"/>
        <c:axId val="519770712"/>
      </c:barChart>
      <c:catAx>
        <c:axId val="51976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0712"/>
        <c:crosses val="autoZero"/>
        <c:auto val="1"/>
        <c:lblAlgn val="ctr"/>
        <c:lblOffset val="100"/>
        <c:noMultiLvlLbl val="0"/>
      </c:catAx>
      <c:valAx>
        <c:axId val="51977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6792"/>
        <c:axId val="519769928"/>
      </c:barChart>
      <c:catAx>
        <c:axId val="51976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9928"/>
        <c:crosses val="autoZero"/>
        <c:auto val="1"/>
        <c:lblAlgn val="ctr"/>
        <c:lblOffset val="100"/>
        <c:noMultiLvlLbl val="0"/>
      </c:catAx>
      <c:valAx>
        <c:axId val="51976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276.60000000000002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7448"/>
        <c:axId val="581148624"/>
      </c:barChart>
      <c:catAx>
        <c:axId val="58114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8624"/>
        <c:crosses val="autoZero"/>
        <c:auto val="1"/>
        <c:lblAlgn val="ctr"/>
        <c:lblOffset val="100"/>
        <c:noMultiLvlLbl val="0"/>
      </c:catAx>
      <c:valAx>
        <c:axId val="58114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3528"/>
        <c:axId val="581136864"/>
      </c:barChart>
      <c:catAx>
        <c:axId val="58114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6864"/>
        <c:crosses val="autoZero"/>
        <c:auto val="1"/>
        <c:lblAlgn val="ctr"/>
        <c:lblOffset val="100"/>
        <c:noMultiLvlLbl val="0"/>
      </c:catAx>
      <c:valAx>
        <c:axId val="581136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38040"/>
        <c:axId val="581137256"/>
      </c:barChart>
      <c:catAx>
        <c:axId val="58113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7256"/>
        <c:crosses val="autoZero"/>
        <c:auto val="1"/>
        <c:lblAlgn val="ctr"/>
        <c:lblOffset val="100"/>
        <c:noMultiLvlLbl val="0"/>
      </c:catAx>
      <c:valAx>
        <c:axId val="58113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3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5096"/>
        <c:axId val="581140392"/>
      </c:barChart>
      <c:catAx>
        <c:axId val="58114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0392"/>
        <c:crosses val="autoZero"/>
        <c:auto val="1"/>
        <c:lblAlgn val="ctr"/>
        <c:lblOffset val="100"/>
        <c:noMultiLvlLbl val="0"/>
      </c:catAx>
      <c:valAx>
        <c:axId val="58114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0000"/>
        <c:axId val="581141568"/>
      </c:barChart>
      <c:catAx>
        <c:axId val="58114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1568"/>
        <c:crosses val="autoZero"/>
        <c:auto val="1"/>
        <c:lblAlgn val="ctr"/>
        <c:lblOffset val="100"/>
        <c:noMultiLvlLbl val="0"/>
      </c:catAx>
      <c:valAx>
        <c:axId val="58114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6072"/>
        <c:axId val="581149800"/>
      </c:barChart>
      <c:catAx>
        <c:axId val="58115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9800"/>
        <c:crosses val="autoZero"/>
        <c:auto val="1"/>
        <c:lblAlgn val="ctr"/>
        <c:lblOffset val="100"/>
        <c:noMultiLvlLbl val="0"/>
      </c:catAx>
      <c:valAx>
        <c:axId val="58114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이장미, ID : H1900489)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08일 13:10:58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2064.5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32.200000000000003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78.5</v>
      </c>
      <c r="G8" s="59">
        <f>'DRIs DATA 입력'!G8</f>
        <v>8</v>
      </c>
      <c r="H8" s="59">
        <f>'DRIs DATA 입력'!H8</f>
        <v>13.6</v>
      </c>
      <c r="I8" s="46"/>
      <c r="J8" s="59" t="s">
        <v>216</v>
      </c>
      <c r="K8" s="59">
        <f>'DRIs DATA 입력'!K8</f>
        <v>5</v>
      </c>
      <c r="L8" s="59">
        <f>'DRIs DATA 입력'!L8</f>
        <v>11.8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427.8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276.60000000000002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189.8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592.9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423.6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1163.9000000000001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4219.5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4441.3999999999996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137.80000000000001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1207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159.4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278</v>
      </c>
      <c r="C1" s="68"/>
      <c r="D1" s="68"/>
      <c r="E1" s="68"/>
      <c r="F1" s="68"/>
      <c r="G1" s="69" t="s">
        <v>277</v>
      </c>
      <c r="H1" s="68" t="s">
        <v>279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2140</v>
      </c>
      <c r="C6" s="70">
        <v>2064.5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60</v>
      </c>
      <c r="P6" s="70">
        <v>75</v>
      </c>
      <c r="Q6" s="70">
        <v>0</v>
      </c>
      <c r="R6" s="70">
        <v>0</v>
      </c>
      <c r="S6" s="70">
        <v>64.8</v>
      </c>
      <c r="T6" s="68"/>
      <c r="U6" s="70" t="s">
        <v>214</v>
      </c>
      <c r="V6" s="70">
        <v>0</v>
      </c>
      <c r="W6" s="70">
        <v>5</v>
      </c>
      <c r="X6" s="70">
        <v>20</v>
      </c>
      <c r="Y6" s="70">
        <v>0</v>
      </c>
      <c r="Z6" s="70">
        <v>32.200000000000003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78.5</v>
      </c>
      <c r="G8" s="70">
        <v>8</v>
      </c>
      <c r="H8" s="70">
        <v>13.6</v>
      </c>
      <c r="I8" s="68"/>
      <c r="J8" s="70" t="s">
        <v>216</v>
      </c>
      <c r="K8" s="70">
        <v>5</v>
      </c>
      <c r="L8" s="70">
        <v>11.8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780</v>
      </c>
      <c r="C16" s="70">
        <v>1090</v>
      </c>
      <c r="D16" s="70">
        <v>0</v>
      </c>
      <c r="E16" s="70">
        <v>3000</v>
      </c>
      <c r="F16" s="70">
        <v>427.8</v>
      </c>
      <c r="G16" s="68"/>
      <c r="H16" s="70" t="s">
        <v>3</v>
      </c>
      <c r="I16" s="70">
        <v>0</v>
      </c>
      <c r="J16" s="70">
        <v>0</v>
      </c>
      <c r="K16" s="70">
        <v>15</v>
      </c>
      <c r="L16" s="70">
        <v>540</v>
      </c>
      <c r="M16" s="70">
        <v>18.8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2.6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276.60000000000002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110</v>
      </c>
      <c r="C26" s="70">
        <v>140</v>
      </c>
      <c r="D26" s="70">
        <v>0</v>
      </c>
      <c r="E26" s="70">
        <v>2000</v>
      </c>
      <c r="F26" s="70">
        <v>189.8</v>
      </c>
      <c r="G26" s="68"/>
      <c r="H26" s="70" t="s">
        <v>9</v>
      </c>
      <c r="I26" s="70">
        <v>1.2</v>
      </c>
      <c r="J26" s="70">
        <v>1.5</v>
      </c>
      <c r="K26" s="70">
        <v>0</v>
      </c>
      <c r="L26" s="70">
        <v>0</v>
      </c>
      <c r="M26" s="70">
        <v>1.8</v>
      </c>
      <c r="N26" s="68"/>
      <c r="O26" s="70" t="s">
        <v>10</v>
      </c>
      <c r="P26" s="70">
        <v>1.4</v>
      </c>
      <c r="Q26" s="70">
        <v>1.7</v>
      </c>
      <c r="R26" s="70">
        <v>0</v>
      </c>
      <c r="S26" s="70">
        <v>0</v>
      </c>
      <c r="T26" s="70">
        <v>1.5</v>
      </c>
      <c r="U26" s="68"/>
      <c r="V26" s="70" t="s">
        <v>11</v>
      </c>
      <c r="W26" s="70">
        <v>13</v>
      </c>
      <c r="X26" s="70">
        <v>17</v>
      </c>
      <c r="Y26" s="70">
        <v>0</v>
      </c>
      <c r="Z26" s="70">
        <v>35</v>
      </c>
      <c r="AA26" s="70">
        <v>14</v>
      </c>
      <c r="AB26" s="68"/>
      <c r="AC26" s="70" t="s">
        <v>12</v>
      </c>
      <c r="AD26" s="70">
        <v>1.9</v>
      </c>
      <c r="AE26" s="70">
        <v>2.2000000000000002</v>
      </c>
      <c r="AF26" s="70">
        <v>0</v>
      </c>
      <c r="AG26" s="70">
        <v>100</v>
      </c>
      <c r="AH26" s="70">
        <v>1.8</v>
      </c>
      <c r="AI26" s="68"/>
      <c r="AJ26" s="70" t="s">
        <v>233</v>
      </c>
      <c r="AK26" s="70">
        <v>450</v>
      </c>
      <c r="AL26" s="70">
        <v>550</v>
      </c>
      <c r="AM26" s="70">
        <v>0</v>
      </c>
      <c r="AN26" s="70">
        <v>1000</v>
      </c>
      <c r="AO26" s="70">
        <v>592.9</v>
      </c>
      <c r="AP26" s="68"/>
      <c r="AQ26" s="70" t="s">
        <v>13</v>
      </c>
      <c r="AR26" s="70">
        <v>2.2999999999999998</v>
      </c>
      <c r="AS26" s="70">
        <v>2.8</v>
      </c>
      <c r="AT26" s="70">
        <v>0</v>
      </c>
      <c r="AU26" s="70">
        <v>0</v>
      </c>
      <c r="AV26" s="70">
        <v>7.5</v>
      </c>
      <c r="AW26" s="68"/>
      <c r="AX26" s="70" t="s">
        <v>14</v>
      </c>
      <c r="AY26" s="70">
        <v>0</v>
      </c>
      <c r="AZ26" s="70">
        <v>2</v>
      </c>
      <c r="BA26" s="70">
        <v>5</v>
      </c>
      <c r="BB26" s="70">
        <v>0</v>
      </c>
      <c r="BC26" s="70">
        <v>3.9</v>
      </c>
      <c r="BD26" s="68"/>
      <c r="BE26" s="70" t="s">
        <v>15</v>
      </c>
      <c r="BF26" s="70">
        <v>0</v>
      </c>
      <c r="BG26" s="70">
        <v>5</v>
      </c>
      <c r="BH26" s="70">
        <v>30</v>
      </c>
      <c r="BI26" s="70">
        <v>0</v>
      </c>
      <c r="BJ26" s="70">
        <v>2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580</v>
      </c>
      <c r="C36" s="70">
        <v>800</v>
      </c>
      <c r="D36" s="70">
        <v>0</v>
      </c>
      <c r="E36" s="70">
        <v>2500</v>
      </c>
      <c r="F36" s="70">
        <v>423.6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1163.9000000000001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4219.5</v>
      </c>
      <c r="U36" s="68"/>
      <c r="V36" s="70" t="s">
        <v>20</v>
      </c>
      <c r="W36" s="70">
        <v>0</v>
      </c>
      <c r="X36" s="70">
        <v>0</v>
      </c>
      <c r="Y36" s="70">
        <v>3900</v>
      </c>
      <c r="Z36" s="70">
        <v>0</v>
      </c>
      <c r="AA36" s="70">
        <v>4441.3999999999996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87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137.80000000000001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6</v>
      </c>
      <c r="C46" s="70">
        <v>8</v>
      </c>
      <c r="D46" s="70">
        <v>0</v>
      </c>
      <c r="E46" s="70">
        <v>45</v>
      </c>
      <c r="F46" s="70">
        <v>15.6</v>
      </c>
      <c r="G46" s="68"/>
      <c r="H46" s="70" t="s">
        <v>24</v>
      </c>
      <c r="I46" s="70">
        <v>10</v>
      </c>
      <c r="J46" s="70">
        <v>12</v>
      </c>
      <c r="K46" s="70">
        <v>0</v>
      </c>
      <c r="L46" s="70">
        <v>35</v>
      </c>
      <c r="M46" s="70">
        <v>10.8</v>
      </c>
      <c r="N46" s="68"/>
      <c r="O46" s="70" t="s">
        <v>251</v>
      </c>
      <c r="P46" s="70">
        <v>970</v>
      </c>
      <c r="Q46" s="70">
        <v>800</v>
      </c>
      <c r="R46" s="70">
        <v>480</v>
      </c>
      <c r="S46" s="70">
        <v>10000</v>
      </c>
      <c r="T46" s="70">
        <v>1207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3.3</v>
      </c>
      <c r="AI46" s="68"/>
      <c r="AJ46" s="70" t="s">
        <v>26</v>
      </c>
      <c r="AK46" s="70">
        <v>225</v>
      </c>
      <c r="AL46" s="70">
        <v>340</v>
      </c>
      <c r="AM46" s="70">
        <v>0</v>
      </c>
      <c r="AN46" s="70">
        <v>2400</v>
      </c>
      <c r="AO46" s="70">
        <v>159.4</v>
      </c>
      <c r="AP46" s="68"/>
      <c r="AQ46" s="70" t="s">
        <v>27</v>
      </c>
      <c r="AR46" s="70">
        <v>59</v>
      </c>
      <c r="AS46" s="70">
        <v>70</v>
      </c>
      <c r="AT46" s="70">
        <v>0</v>
      </c>
      <c r="AU46" s="70">
        <v>400</v>
      </c>
      <c r="AV46" s="70">
        <v>86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280</v>
      </c>
      <c r="B2" s="68" t="s">
        <v>281</v>
      </c>
      <c r="C2" s="68" t="s">
        <v>282</v>
      </c>
      <c r="D2" s="68">
        <v>64</v>
      </c>
      <c r="E2" s="68">
        <v>2064.5214999999998</v>
      </c>
      <c r="F2" s="68">
        <v>374.94022000000001</v>
      </c>
      <c r="G2" s="68">
        <v>38.071330000000003</v>
      </c>
      <c r="H2" s="68">
        <v>22.267164000000001</v>
      </c>
      <c r="I2" s="68">
        <v>15.804167</v>
      </c>
      <c r="J2" s="68">
        <v>64.835189999999997</v>
      </c>
      <c r="K2" s="68">
        <v>39.840781999999997</v>
      </c>
      <c r="L2" s="68">
        <v>24.994408</v>
      </c>
      <c r="M2" s="68">
        <v>32.192677000000003</v>
      </c>
      <c r="N2" s="68">
        <v>4.2347679999999999</v>
      </c>
      <c r="O2" s="68">
        <v>18.071525999999999</v>
      </c>
      <c r="P2" s="68">
        <v>1768.9121</v>
      </c>
      <c r="Q2" s="68">
        <v>22.280645</v>
      </c>
      <c r="R2" s="68">
        <v>427.76422000000002</v>
      </c>
      <c r="S2" s="68">
        <v>83.001729999999995</v>
      </c>
      <c r="T2" s="68">
        <v>4137.1513999999997</v>
      </c>
      <c r="U2" s="68">
        <v>2.6411316</v>
      </c>
      <c r="V2" s="68">
        <v>18.816797000000001</v>
      </c>
      <c r="W2" s="68">
        <v>276.64416999999997</v>
      </c>
      <c r="X2" s="68">
        <v>189.80940000000001</v>
      </c>
      <c r="Y2" s="68">
        <v>1.8049314000000001</v>
      </c>
      <c r="Z2" s="68">
        <v>1.4594247</v>
      </c>
      <c r="AA2" s="68">
        <v>14.004194</v>
      </c>
      <c r="AB2" s="68">
        <v>1.8089484</v>
      </c>
      <c r="AC2" s="68">
        <v>592.94320000000005</v>
      </c>
      <c r="AD2" s="68">
        <v>7.5107055000000003</v>
      </c>
      <c r="AE2" s="68">
        <v>3.9424830000000002</v>
      </c>
      <c r="AF2" s="68">
        <v>2.0473382</v>
      </c>
      <c r="AG2" s="68">
        <v>423.55185</v>
      </c>
      <c r="AH2" s="68">
        <v>316.32364000000001</v>
      </c>
      <c r="AI2" s="68">
        <v>107.22821999999999</v>
      </c>
      <c r="AJ2" s="68">
        <v>1163.9232</v>
      </c>
      <c r="AK2" s="68">
        <v>4219.4669999999996</v>
      </c>
      <c r="AL2" s="68">
        <v>87.010220000000004</v>
      </c>
      <c r="AM2" s="68">
        <v>4441.4229999999998</v>
      </c>
      <c r="AN2" s="68">
        <v>137.82104000000001</v>
      </c>
      <c r="AO2" s="68">
        <v>15.643302</v>
      </c>
      <c r="AP2" s="68">
        <v>11.839138</v>
      </c>
      <c r="AQ2" s="68">
        <v>3.8041643999999999</v>
      </c>
      <c r="AR2" s="68">
        <v>10.801439</v>
      </c>
      <c r="AS2" s="68">
        <v>1207.0155</v>
      </c>
      <c r="AT2" s="68">
        <v>2.7950124999999999E-2</v>
      </c>
      <c r="AU2" s="68">
        <v>3.3018079</v>
      </c>
      <c r="AV2" s="68">
        <v>159.36589000000001</v>
      </c>
      <c r="AW2" s="68">
        <v>86.037859999999995</v>
      </c>
      <c r="AX2" s="68">
        <v>0.24973339999999999</v>
      </c>
      <c r="AY2" s="68">
        <v>1.0305662</v>
      </c>
      <c r="AZ2" s="68">
        <v>337.81702000000001</v>
      </c>
      <c r="BA2" s="68">
        <v>33.957749999999997</v>
      </c>
      <c r="BB2" s="68">
        <v>9.548394</v>
      </c>
      <c r="BC2" s="68">
        <v>11.959799</v>
      </c>
      <c r="BD2" s="68">
        <v>12.442703</v>
      </c>
      <c r="BE2" s="68">
        <v>0.79328659999999995</v>
      </c>
      <c r="BF2" s="68">
        <v>4.4144740000000002</v>
      </c>
      <c r="BG2" s="68">
        <v>0</v>
      </c>
      <c r="BH2" s="68">
        <v>0</v>
      </c>
      <c r="BI2" s="68">
        <v>1.6293720999999999E-4</v>
      </c>
      <c r="BJ2" s="68">
        <v>2.188087E-2</v>
      </c>
      <c r="BK2" s="68">
        <v>0</v>
      </c>
      <c r="BL2" s="68">
        <v>0.17589915</v>
      </c>
      <c r="BM2" s="68">
        <v>2.6175489999999999</v>
      </c>
      <c r="BN2" s="68">
        <v>0.79067469999999995</v>
      </c>
      <c r="BO2" s="68">
        <v>51.245040000000003</v>
      </c>
      <c r="BP2" s="68">
        <v>8.8311430000000009</v>
      </c>
      <c r="BQ2" s="68">
        <v>16.662476000000002</v>
      </c>
      <c r="BR2" s="68">
        <v>65.524010000000004</v>
      </c>
      <c r="BS2" s="68">
        <v>25.502209000000001</v>
      </c>
      <c r="BT2" s="68">
        <v>9.5136389999999995</v>
      </c>
      <c r="BU2" s="68">
        <v>5.5694524000000002E-2</v>
      </c>
      <c r="BV2" s="68">
        <v>2.5921659999999999E-2</v>
      </c>
      <c r="BW2" s="68">
        <v>0.64497269999999995</v>
      </c>
      <c r="BX2" s="68">
        <v>0.99444823999999998</v>
      </c>
      <c r="BY2" s="68">
        <v>0.117849655</v>
      </c>
      <c r="BZ2" s="68">
        <v>5.6472759999999999E-4</v>
      </c>
      <c r="CA2" s="68">
        <v>1.2353689999999999</v>
      </c>
      <c r="CB2" s="68">
        <v>1.54019315E-2</v>
      </c>
      <c r="CC2" s="68">
        <v>0.1356734</v>
      </c>
      <c r="CD2" s="68">
        <v>0.90913010000000005</v>
      </c>
      <c r="CE2" s="68">
        <v>8.2266259999999994E-2</v>
      </c>
      <c r="CF2" s="68">
        <v>0.15613998000000001</v>
      </c>
      <c r="CG2" s="68">
        <v>4.9500000000000003E-7</v>
      </c>
      <c r="CH2" s="68">
        <v>2.5504366000000001E-2</v>
      </c>
      <c r="CI2" s="68">
        <v>1.9428639999999999E-7</v>
      </c>
      <c r="CJ2" s="68">
        <v>1.8850254</v>
      </c>
      <c r="CK2" s="68">
        <v>1.0209841000000001E-2</v>
      </c>
      <c r="CL2" s="68">
        <v>0.93926644000000004</v>
      </c>
      <c r="CM2" s="68">
        <v>2.5476518000000001</v>
      </c>
      <c r="CN2" s="68">
        <v>1827.7534000000001</v>
      </c>
      <c r="CO2" s="68">
        <v>3148.6833000000001</v>
      </c>
      <c r="CP2" s="68">
        <v>1734.8793000000001</v>
      </c>
      <c r="CQ2" s="68">
        <v>649.28399999999999</v>
      </c>
      <c r="CR2" s="68">
        <v>365.31168000000002</v>
      </c>
      <c r="CS2" s="68">
        <v>374.47692999999998</v>
      </c>
      <c r="CT2" s="68">
        <v>1817.3378</v>
      </c>
      <c r="CU2" s="68">
        <v>1039.8793000000001</v>
      </c>
      <c r="CV2" s="68">
        <v>1143.8072999999999</v>
      </c>
      <c r="CW2" s="68">
        <v>1179.4670000000001</v>
      </c>
      <c r="CX2" s="68">
        <v>433.98196000000002</v>
      </c>
      <c r="CY2" s="68">
        <v>2367.4834000000001</v>
      </c>
      <c r="CZ2" s="68">
        <v>1082.8571999999999</v>
      </c>
      <c r="DA2" s="68">
        <v>2759.7467999999999</v>
      </c>
      <c r="DB2" s="68">
        <v>2707.1226000000001</v>
      </c>
      <c r="DC2" s="68">
        <v>4451.3315000000002</v>
      </c>
      <c r="DD2" s="68">
        <v>5878.9660000000003</v>
      </c>
      <c r="DE2" s="68">
        <v>1295.7090000000001</v>
      </c>
      <c r="DF2" s="68">
        <v>2910.5383000000002</v>
      </c>
      <c r="DG2" s="68">
        <v>1485.5153</v>
      </c>
      <c r="DH2" s="68">
        <v>53.795580000000001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33.957749999999997</v>
      </c>
      <c r="B6">
        <f>BB2</f>
        <v>9.548394</v>
      </c>
      <c r="C6">
        <f>BC2</f>
        <v>11.959799</v>
      </c>
      <c r="D6">
        <f>BD2</f>
        <v>12.442703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5" sqref="H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20648</v>
      </c>
      <c r="C2" s="56">
        <f ca="1">YEAR(TODAY())-YEAR(B2)+IF(TODAY()&gt;=DATE(YEAR(TODAY()),MONTH(B2),DAY(B2)),0,-1)</f>
        <v>64</v>
      </c>
      <c r="E2" s="52">
        <v>153</v>
      </c>
      <c r="F2" s="53" t="s">
        <v>39</v>
      </c>
      <c r="G2" s="52">
        <v>46</v>
      </c>
      <c r="H2" s="51" t="s">
        <v>41</v>
      </c>
      <c r="I2" s="78">
        <f>ROUND(G3/E3^2,1)</f>
        <v>19.7</v>
      </c>
    </row>
    <row r="3" spans="1:9" x14ac:dyDescent="0.3">
      <c r="E3" s="51">
        <f>E2/100</f>
        <v>1.53</v>
      </c>
      <c r="F3" s="51" t="s">
        <v>40</v>
      </c>
      <c r="G3" s="51">
        <f>G2</f>
        <v>46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이장미, ID : H1900489)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08일 13:10:58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44145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64</v>
      </c>
      <c r="G12" s="100"/>
      <c r="H12" s="100"/>
      <c r="I12" s="100"/>
      <c r="K12" s="129">
        <f>'개인정보 및 신체계측 입력'!E2</f>
        <v>153</v>
      </c>
      <c r="L12" s="130"/>
      <c r="M12" s="123">
        <f>'개인정보 및 신체계측 입력'!G2</f>
        <v>46</v>
      </c>
      <c r="N12" s="124"/>
      <c r="O12" s="119" t="s">
        <v>271</v>
      </c>
      <c r="P12" s="113"/>
      <c r="Q12" s="96">
        <f>'개인정보 및 신체계측 입력'!I2</f>
        <v>19.7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이장미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78.5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8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13.6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11.8</v>
      </c>
      <c r="L72" s="36" t="s">
        <v>53</v>
      </c>
      <c r="M72" s="36">
        <f>ROUND('DRIs DATA'!K8,1)</f>
        <v>5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57.04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156.66999999999999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189.8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120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52.95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281.3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156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2021-01-11T02:01:21Z</dcterms:modified>
</cp:coreProperties>
</file>