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<sst xmlns="http://schemas.openxmlformats.org/spreadsheetml/2006/main" count="692" uniqueCount="283">
  <si>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</si>
  <si>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</si>
  <si>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</si>
  <si>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</si>
  <si>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</si>
  <si>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</si>
  <si>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</si>
  <si>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</si>
  <si>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</si>
  <si>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</si>
  <si>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</si>
  <si>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</si>
  <si>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</si>
  <si>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</si>
  <si>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</si>
  <si>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</si>
  <si>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</si>
  <si>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</si>
  <si>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</si>
  <si>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</si>
  <si>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</si>
  <si>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</si>
  <si>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</si>
  <si>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</si>
  <si>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</si>
  <si>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</si>
  <si>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</si>
  <si>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</si>
  <si>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</si>
  <si>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</si>
  <si>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</si>
  <si>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</si>
  <si>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</si>
  <si>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</si>
  <si>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</si>
  <si>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</si>
  <si>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</si>
  <si>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</si>
  <si>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</si>
  <si>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</si>
  <si>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</si>
  <si>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</si>
  <si>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</si>
  <si>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</si>
  <si>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</si>
  <si>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</si>
  <si>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</si>
  <si>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</si>
  <si>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</si>
  <si>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</si>
  <si>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</si>
  <si>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</si>
  <si>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</si>
  <si>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</si>
  <si>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</si>
  <si>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</si>
  <si>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</si>
  <si>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</si>
  <si>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</si>
  <si>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</si>
  <si>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</si>
  <si>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</si>
  <si>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</si>
  <si>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</si>
  <si>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</si>
  <si>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</si>
  <si>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</si>
  <si>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</si>
  <si>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</si>
  <si>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</si>
  <si>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</si>
  <si>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</si>
  <si>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</si>
  <si>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</si>
  <si>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</si>
  <si>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</si>
  <si>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</si>
  <si>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</si>
  <si>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</si>
  <si>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</si>
  <si>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</si>
  <si>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</si>
  <si>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</si>
  <si>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</si>
  <si>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</si>
  <si>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</si>
  <si>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</si>
  <si>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</si>
  <si>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</si>
  <si>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</si>
  <si>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</si>
  <si>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</si>
  <si>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</si>
  <si>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</si>
  <si>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</si>
  <si>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</si>
  <si>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</si>
  <si>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</si>
  <si>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</si>
  <si>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</si>
  <si>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</si>
  <si>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</si>
  <si>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</si>
  <si>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</si>
  <si>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</si>
  <si>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</si>
  <si>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</si>
  <si>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</si>
  <si>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</si>
  <si>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</si>
  <si>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</si>
  <si>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</si>
  <si>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</si>
  <si>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</si>
  <si>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</si>
  <si>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</si>
  <si>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</si>
  <si>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</si>
  <si>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</si>
  <si>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</si>
  <si>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</si>
  <si>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</si>
  <si>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</si>
  <si>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</si>
  <si>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</si>
  <si>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</si>
  <si>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</si>
  <si>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</si>
  <si>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</si>
  <si>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</si>
  <si>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</si>
  <si>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</si>
  <si>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</si>
  <si>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</si>
  <si>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</si>
  <si>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</si>
  <si>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</si>
  <si>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</si>
  <si>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</si>
  <si>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</si>
  <si>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</si>
  <si>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</si>
  <si>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</si>
  <si>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</si>
  <si>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</si>
  <si>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</si>
  <si>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</si>
  <si>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</si>
  <si>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</si>
  <si>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</si>
  <si>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</si>
  <si>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</si>
  <si>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</si>
  <si>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</si>
  <si>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</si>
  <si>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</si>
  <si>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</si>
  <si>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</si>
  <si>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</si>
  <si>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</si>
  <si>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</si>
  <si>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</si>
  <si>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</si>
  <si>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</si>
  <si>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</si>
  <si>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</si>
  <si>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</si>
  <si>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</si>
  <si>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</si>
  <si>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</si>
  <si>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</si>
  <si>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</si>
  <si>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</si>
  <si>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</si>
  <si>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</si>
  <si>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</si>
  <si>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</si>
  <si>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</si>
  <si>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</si>
  <si>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</si>
  <si>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</si>
  <si>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</si>
  <si>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</si>
  <si>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</si>
  <si>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</si>
  <si>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</si>
  <si>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</si>
  <si>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</si>
  <si>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</si>
  <si>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</si>
  <si>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</si>
  <si>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</si>
  <si>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</si>
  <si>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</si>
  <si>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</si>
  <si>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</si>
  <si>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</si>
  <si>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</si>
  <si>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</si>
  <si>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</si>
  <si>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</si>
  <si>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</si>
  <si>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</si>
  <si>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</si>
  <si>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</si>
  <si>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</si>
  <si>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</si>
  <si>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</si>
  <si>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</si>
  <si>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</si>
  <si>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</si>
  <si>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</si>
  <si>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</si>
  <si>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</si>
  <si>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</si>
  <si>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</si>
  <si>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</si>
  <si>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</si>
  <si>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</si>
  <si>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</si>
  <si>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</si>
  <si>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</si>
  <si>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</si>
  <si>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</si>
  <si>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</si>
  <si>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</si>
  <si>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</si>
  <si>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</si>
  <si>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</si>
  <si>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</si>
  <si>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</si>
  <si>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</si>
  <si>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</si>
  <si>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</si>
  <si>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</si>
  <si>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</si>
  <si>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</si>
  <si>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</si>
  <si>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</si>
  <si>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</si>
  <si>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</si>
  <si>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</si>
  <si>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</si>
  <si>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</si>
  <si>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</si>
  <si>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</si>
  <si>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</si>
  <si>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</si>
  <si>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</si>
  <si>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</si>
  <si>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</si>
  <si>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</si>
  <si>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</si>
  <si>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</si>
  <si>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</si>
  <si>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</si>
  <si>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</si>
  <si>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</si>
  <si>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</si>
  <si>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</si>
  <si>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</si>
  <si>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</si>
  <si>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</si>
  <si>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</si>
  <si>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</si>
  <si>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</si>
  <si>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</si>
  <si>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</si>
  <si>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</si>
  <si>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</si>
  <si>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</si>
  <si>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</si>
  <si>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</si>
  <si>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</si>
  <si>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</si>
  <si>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</si>
  <si>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</si>
  <si>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</si>
  <si>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</si>
  <si>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임미숙, ID : H1900497)</t>
  </si>
  <si>
    <t>2021년 01월 11일 10:43:49</t>
  </si>
  <si>
    <t>H1900497</t>
  </si>
  <si>
    <t>임미숙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</si>
</sst>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10088"/>
        <c:axId val="529208912"/>
      </c:barChart>
      <c:catAx>
        <c:axId val="52921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8912"/>
        <c:crosses val="autoZero"/>
        <c:auto val="1"/>
        <c:lblAlgn val="ctr"/>
        <c:lblOffset val="100"/>
        <c:noMultiLvlLbl val="0"/>
      </c:catAx>
      <c:valAx>
        <c:axId val="52920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1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8528"/>
        <c:axId val="529186960"/>
      </c:barChart>
      <c:catAx>
        <c:axId val="52918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6960"/>
        <c:crosses val="autoZero"/>
        <c:auto val="1"/>
        <c:lblAlgn val="ctr"/>
        <c:lblOffset val="100"/>
        <c:noMultiLvlLbl val="0"/>
      </c:catAx>
      <c:valAx>
        <c:axId val="52918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78728"/>
        <c:axId val="529186568"/>
      </c:barChart>
      <c:catAx>
        <c:axId val="52917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6568"/>
        <c:crosses val="autoZero"/>
        <c:auto val="1"/>
        <c:lblAlgn val="ctr"/>
        <c:lblOffset val="100"/>
        <c:noMultiLvlLbl val="0"/>
      </c:catAx>
      <c:valAx>
        <c:axId val="52918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7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8920"/>
        <c:axId val="529179512"/>
      </c:barChart>
      <c:catAx>
        <c:axId val="52918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79512"/>
        <c:crosses val="autoZero"/>
        <c:auto val="1"/>
        <c:lblAlgn val="ctr"/>
        <c:lblOffset val="100"/>
        <c:noMultiLvlLbl val="0"/>
      </c:catAx>
      <c:valAx>
        <c:axId val="52917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2055.1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79120"/>
        <c:axId val="529181472"/>
      </c:barChart>
      <c:catAx>
        <c:axId val="52917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1472"/>
        <c:crosses val="autoZero"/>
        <c:auto val="1"/>
        <c:lblAlgn val="ctr"/>
        <c:lblOffset val="100"/>
        <c:noMultiLvlLbl val="0"/>
      </c:catAx>
      <c:valAx>
        <c:axId val="5291814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7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3040"/>
        <c:axId val="529183432"/>
      </c:barChart>
      <c:catAx>
        <c:axId val="5291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3432"/>
        <c:crosses val="autoZero"/>
        <c:auto val="1"/>
        <c:lblAlgn val="ctr"/>
        <c:lblOffset val="100"/>
        <c:noMultiLvlLbl val="0"/>
      </c:catAx>
      <c:valAx>
        <c:axId val="52918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0288"/>
        <c:axId val="529202248"/>
      </c:barChart>
      <c:catAx>
        <c:axId val="5292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2248"/>
        <c:crosses val="autoZero"/>
        <c:auto val="1"/>
        <c:lblAlgn val="ctr"/>
        <c:lblOffset val="100"/>
        <c:noMultiLvlLbl val="0"/>
      </c:catAx>
      <c:valAx>
        <c:axId val="529202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1072"/>
        <c:axId val="529201464"/>
      </c:barChart>
      <c:catAx>
        <c:axId val="52920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1464"/>
        <c:crosses val="autoZero"/>
        <c:auto val="1"/>
        <c:lblAlgn val="ctr"/>
        <c:lblOffset val="100"/>
        <c:noMultiLvlLbl val="0"/>
      </c:catAx>
      <c:valAx>
        <c:axId val="529201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7936"/>
        <c:axId val="529203424"/>
      </c:barChart>
      <c:catAx>
        <c:axId val="52919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3424"/>
        <c:crosses val="autoZero"/>
        <c:auto val="1"/>
        <c:lblAlgn val="ctr"/>
        <c:lblOffset val="100"/>
        <c:noMultiLvlLbl val="0"/>
      </c:catAx>
      <c:valAx>
        <c:axId val="529203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1664"/>
        <c:axId val="529195192"/>
      </c:barChart>
      <c:catAx>
        <c:axId val="52919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5192"/>
        <c:crosses val="autoZero"/>
        <c:auto val="1"/>
        <c:lblAlgn val="ctr"/>
        <c:lblOffset val="100"/>
        <c:noMultiLvlLbl val="0"/>
      </c:catAx>
      <c:valAx>
        <c:axId val="52919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8720"/>
        <c:axId val="529199112"/>
      </c:barChart>
      <c:catAx>
        <c:axId val="52919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9112"/>
        <c:crosses val="autoZero"/>
        <c:auto val="1"/>
        <c:lblAlgn val="ctr"/>
        <c:lblOffset val="100"/>
        <c:noMultiLvlLbl val="0"/>
      </c:catAx>
      <c:valAx>
        <c:axId val="529199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10480"/>
        <c:axId val="529209696"/>
      </c:barChart>
      <c:catAx>
        <c:axId val="52921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9696"/>
        <c:crosses val="autoZero"/>
        <c:auto val="1"/>
        <c:lblAlgn val="ctr"/>
        <c:lblOffset val="100"/>
        <c:noMultiLvlLbl val="0"/>
      </c:catAx>
      <c:valAx>
        <c:axId val="529209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1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3232"/>
        <c:axId val="529194016"/>
      </c:barChart>
      <c:catAx>
        <c:axId val="52919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4016"/>
        <c:crosses val="autoZero"/>
        <c:auto val="1"/>
        <c:lblAlgn val="ctr"/>
        <c:lblOffset val="100"/>
        <c:noMultiLvlLbl val="0"/>
      </c:catAx>
      <c:valAx>
        <c:axId val="52919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0680"/>
        <c:axId val="529194408"/>
      </c:barChart>
      <c:catAx>
        <c:axId val="52920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4408"/>
        <c:crosses val="autoZero"/>
        <c:auto val="1"/>
        <c:lblAlgn val="ctr"/>
        <c:lblOffset val="100"/>
        <c:noMultiLvlLbl val="0"/>
      </c:catAx>
      <c:valAx>
        <c:axId val="52919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</c:v>
                </c:pt>
                <c:pt idx="1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203032"/>
        <c:axId val="529194800"/>
      </c:barChart>
      <c:catAx>
        <c:axId val="52920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4800"/>
        <c:crosses val="autoZero"/>
        <c:auto val="1"/>
        <c:lblAlgn val="ctr"/>
        <c:lblOffset val="100"/>
        <c:noMultiLvlLbl val="0"/>
      </c:catAx>
      <c:valAx>
        <c:axId val="52919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5.1572050000000003</c:v>
                </c:pt>
                <c:pt idx="1">
                  <c:v>5.6351560000000003</c:v>
                </c:pt>
                <c:pt idx="2">
                  <c:v>5.7661720000000001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2840"/>
        <c:axId val="529195584"/>
      </c:barChart>
      <c:catAx>
        <c:axId val="52919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5584"/>
        <c:crosses val="autoZero"/>
        <c:auto val="1"/>
        <c:lblAlgn val="ctr"/>
        <c:lblOffset val="100"/>
        <c:noMultiLvlLbl val="0"/>
      </c:catAx>
      <c:valAx>
        <c:axId val="529195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6760"/>
        <c:axId val="528950616"/>
      </c:barChart>
      <c:catAx>
        <c:axId val="52919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0616"/>
        <c:crosses val="autoZero"/>
        <c:auto val="1"/>
        <c:lblAlgn val="ctr"/>
        <c:lblOffset val="100"/>
        <c:noMultiLvlLbl val="0"/>
      </c:catAx>
      <c:valAx>
        <c:axId val="52895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80.2</c:v>
                </c:pt>
                <c:pt idx="1">
                  <c:v>6.5</c:v>
                </c:pt>
                <c:pt idx="2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952184"/>
        <c:axId val="528952576"/>
      </c:barChart>
      <c:catAx>
        <c:axId val="52895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2576"/>
        <c:crosses val="autoZero"/>
        <c:auto val="1"/>
        <c:lblAlgn val="ctr"/>
        <c:lblOffset val="100"/>
        <c:noMultiLvlLbl val="0"/>
      </c:catAx>
      <c:valAx>
        <c:axId val="52895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1385.6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9832"/>
        <c:axId val="528952968"/>
      </c:barChart>
      <c:catAx>
        <c:axId val="52894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2968"/>
        <c:crosses val="autoZero"/>
        <c:auto val="1"/>
        <c:lblAlgn val="ctr"/>
        <c:lblOffset val="100"/>
        <c:noMultiLvlLbl val="0"/>
      </c:catAx>
      <c:valAx>
        <c:axId val="528952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5320"/>
        <c:axId val="528951400"/>
      </c:barChart>
      <c:catAx>
        <c:axId val="5289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1400"/>
        <c:crosses val="autoZero"/>
        <c:auto val="1"/>
        <c:lblAlgn val="ctr"/>
        <c:lblOffset val="100"/>
        <c:noMultiLvlLbl val="0"/>
      </c:catAx>
      <c:valAx>
        <c:axId val="528951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6496"/>
        <c:axId val="528954144"/>
      </c:barChart>
      <c:catAx>
        <c:axId val="52895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4144"/>
        <c:crosses val="autoZero"/>
        <c:auto val="1"/>
        <c:lblAlgn val="ctr"/>
        <c:lblOffset val="100"/>
        <c:noMultiLvlLbl val="0"/>
      </c:catAx>
      <c:valAx>
        <c:axId val="52895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204208"/>
        <c:axId val="529204992"/>
      </c:barChart>
      <c:catAx>
        <c:axId val="52920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204992"/>
        <c:crosses val="autoZero"/>
        <c:auto val="1"/>
        <c:lblAlgn val="ctr"/>
        <c:lblOffset val="100"/>
        <c:noMultiLvlLbl val="0"/>
      </c:catAx>
      <c:valAx>
        <c:axId val="52920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20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4306.3999999999996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4928"/>
        <c:axId val="528953360"/>
      </c:barChart>
      <c:catAx>
        <c:axId val="5289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3360"/>
        <c:crosses val="autoZero"/>
        <c:auto val="1"/>
        <c:lblAlgn val="ctr"/>
        <c:lblOffset val="100"/>
        <c:noMultiLvlLbl val="0"/>
      </c:catAx>
      <c:valAx>
        <c:axId val="52895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6888"/>
        <c:axId val="528927488"/>
      </c:barChart>
      <c:catAx>
        <c:axId val="5289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27488"/>
        <c:crosses val="autoZero"/>
        <c:auto val="1"/>
        <c:lblAlgn val="ctr"/>
        <c:lblOffset val="100"/>
        <c:noMultiLvlLbl val="0"/>
      </c:catAx>
      <c:valAx>
        <c:axId val="52892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32192"/>
        <c:axId val="528926312"/>
      </c:barChart>
      <c:catAx>
        <c:axId val="52893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26312"/>
        <c:crosses val="autoZero"/>
        <c:auto val="1"/>
        <c:lblAlgn val="ctr"/>
        <c:lblOffset val="100"/>
        <c:noMultiLvlLbl val="0"/>
      </c:catAx>
      <c:valAx>
        <c:axId val="52892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8136"/>
        <c:axId val="529190096"/>
      </c:barChart>
      <c:catAx>
        <c:axId val="52918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0096"/>
        <c:crosses val="autoZero"/>
        <c:auto val="1"/>
        <c:lblAlgn val="ctr"/>
        <c:lblOffset val="100"/>
        <c:noMultiLvlLbl val="0"/>
      </c:catAx>
      <c:valAx>
        <c:axId val="52919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4608"/>
        <c:axId val="529189312"/>
      </c:barChart>
      <c:catAx>
        <c:axId val="52918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9312"/>
        <c:crosses val="autoZero"/>
        <c:auto val="1"/>
        <c:lblAlgn val="ctr"/>
        <c:lblOffset val="100"/>
        <c:noMultiLvlLbl val="0"/>
      </c:catAx>
      <c:valAx>
        <c:axId val="529189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0296"/>
        <c:axId val="529186176"/>
      </c:barChart>
      <c:catAx>
        <c:axId val="5291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6176"/>
        <c:crosses val="autoZero"/>
        <c:auto val="1"/>
        <c:lblAlgn val="ctr"/>
        <c:lblOffset val="100"/>
        <c:noMultiLvlLbl val="0"/>
      </c:catAx>
      <c:valAx>
        <c:axId val="52918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1080"/>
        <c:axId val="529179904"/>
      </c:barChart>
      <c:catAx>
        <c:axId val="52918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79904"/>
        <c:crosses val="autoZero"/>
        <c:auto val="1"/>
        <c:lblAlgn val="ctr"/>
        <c:lblOffset val="100"/>
        <c:noMultiLvlLbl val="0"/>
      </c:catAx>
      <c:valAx>
        <c:axId val="52917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83824"/>
        <c:axId val="529184216"/>
      </c:barChart>
      <c:catAx>
        <c:axId val="52918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84216"/>
        <c:crosses val="autoZero"/>
        <c:auto val="1"/>
        <c:lblAlgn val="ctr"/>
        <c:lblOffset val="100"/>
        <c:noMultiLvlLbl val="0"/>
      </c:catAx>
      <c:valAx>
        <c:axId val="52918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8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0488"/>
        <c:axId val="529190880"/>
      </c:barChart>
      <c:catAx>
        <c:axId val="52919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0880"/>
        <c:crosses val="autoZero"/>
        <c:auto val="1"/>
        <c:lblAlgn val="ctr"/>
        <c:lblOffset val="100"/>
        <c:noMultiLvlLbl val="0"/>
      </c:catAx>
      <c:valAx>
        <c:axId val="52919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임미숙, ID : H1900497)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10:43:49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1385.6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80.2</v>
      </c>
      <c r="G8" s="59">
        <f>'DRIs DATA 입력'!G8</f>
        <v>6.5</v>
      </c>
      <c r="H8" s="59">
        <f>'DRIs DATA 입력'!H8</f>
        <v>13.3</v>
      </c>
      <c r="I8" s="46"/>
      <c r="J8" s="59" t="s">
        <v>216</v>
      </c>
      <c r="K8" s="59">
        <f>'DRIs DATA 입력'!K8</f>
        <v>5.4</v>
      </c>
      <c r="L8" s="59">
        <f>'DRIs DATA 입력'!L8</f>
        <v>8.5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177.2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74.900000000000006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1.1000000000000001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359.5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323.5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776.1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4306.3999999999996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2055.1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98.7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9.6999999999999993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3" sqref="N53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1800</v>
      </c>
      <c r="C6" s="70">
        <v>1385.6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40</v>
      </c>
      <c r="P6" s="70">
        <v>50</v>
      </c>
      <c r="Q6" s="70">
        <v>0</v>
      </c>
      <c r="R6" s="70">
        <v>0</v>
      </c>
      <c r="S6" s="70">
        <v>41.7</v>
      </c>
      <c r="T6" s="68"/>
      <c r="U6" s="70" t="s">
        <v>214</v>
      </c>
      <c r="V6" s="70">
        <v>0</v>
      </c>
      <c r="W6" s="70">
        <v>0</v>
      </c>
      <c r="X6" s="70">
        <v>20</v>
      </c>
      <c r="Y6" s="70">
        <v>0</v>
      </c>
      <c r="Z6" s="70">
        <v>16.3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80.2</v>
      </c>
      <c r="G8" s="70">
        <v>6.5</v>
      </c>
      <c r="H8" s="70">
        <v>13.3</v>
      </c>
      <c r="I8" s="68"/>
      <c r="J8" s="70" t="s">
        <v>216</v>
      </c>
      <c r="K8" s="70">
        <v>5.4</v>
      </c>
      <c r="L8" s="70">
        <v>8.5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430</v>
      </c>
      <c r="C16" s="70">
        <v>600</v>
      </c>
      <c r="D16" s="70">
        <v>0</v>
      </c>
      <c r="E16" s="70">
        <v>3000</v>
      </c>
      <c r="F16" s="70">
        <v>339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10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1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177.2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74.900000000000006</v>
      </c>
      <c r="G26" s="68"/>
      <c r="H26" s="70" t="s">
        <v>9</v>
      </c>
      <c r="I26" s="70">
        <v>0.9</v>
      </c>
      <c r="J26" s="70">
        <v>1.1000000000000001</v>
      </c>
      <c r="K26" s="70">
        <v>0</v>
      </c>
      <c r="L26" s="70">
        <v>0</v>
      </c>
      <c r="M26" s="70">
        <v>1.1000000000000001</v>
      </c>
      <c r="N26" s="68"/>
      <c r="O26" s="70" t="s">
        <v>10</v>
      </c>
      <c r="P26" s="70">
        <v>1</v>
      </c>
      <c r="Q26" s="70">
        <v>1.2</v>
      </c>
      <c r="R26" s="70">
        <v>0</v>
      </c>
      <c r="S26" s="70">
        <v>0</v>
      </c>
      <c r="T26" s="70">
        <v>0.8</v>
      </c>
      <c r="U26" s="68"/>
      <c r="V26" s="70" t="s">
        <v>11</v>
      </c>
      <c r="W26" s="70">
        <v>11</v>
      </c>
      <c r="X26" s="70">
        <v>14</v>
      </c>
      <c r="Y26" s="70">
        <v>0</v>
      </c>
      <c r="Z26" s="70">
        <v>35</v>
      </c>
      <c r="AA26" s="70">
        <v>10.3</v>
      </c>
      <c r="AB26" s="68"/>
      <c r="AC26" s="70" t="s">
        <v>12</v>
      </c>
      <c r="AD26" s="70">
        <v>1.2</v>
      </c>
      <c r="AE26" s="70">
        <v>1.4</v>
      </c>
      <c r="AF26" s="70">
        <v>0</v>
      </c>
      <c r="AG26" s="70">
        <v>100</v>
      </c>
      <c r="AH26" s="70">
        <v>1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359.5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3.3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1.2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0.4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580</v>
      </c>
      <c r="C36" s="70">
        <v>800</v>
      </c>
      <c r="D36" s="70">
        <v>0</v>
      </c>
      <c r="E36" s="70">
        <v>2000</v>
      </c>
      <c r="F36" s="70">
        <v>323.5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776.1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4306.3999999999996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2055.1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98.7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69.5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9.6999999999999993</v>
      </c>
      <c r="G46" s="68"/>
      <c r="H46" s="70" t="s">
        <v>24</v>
      </c>
      <c r="I46" s="70">
        <v>6</v>
      </c>
      <c r="J46" s="70">
        <v>7</v>
      </c>
      <c r="K46" s="70">
        <v>0</v>
      </c>
      <c r="L46" s="70">
        <v>35</v>
      </c>
      <c r="M46" s="70">
        <v>7.4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447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2.9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31.8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53.5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1" sqref="G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51</v>
      </c>
      <c r="E2" s="68">
        <v>1385.6305</v>
      </c>
      <c r="F2" s="68">
        <v>251.20528999999999</v>
      </c>
      <c r="G2" s="68">
        <v>20.370726000000001</v>
      </c>
      <c r="H2" s="68">
        <v>10.98446</v>
      </c>
      <c r="I2" s="68">
        <v>9.3862660000000009</v>
      </c>
      <c r="J2" s="68">
        <v>41.680366999999997</v>
      </c>
      <c r="K2" s="68">
        <v>27.959879999999998</v>
      </c>
      <c r="L2" s="68">
        <v>13.720484000000001</v>
      </c>
      <c r="M2" s="68">
        <v>16.322323000000001</v>
      </c>
      <c r="N2" s="68">
        <v>1.2987192000000001</v>
      </c>
      <c r="O2" s="68">
        <v>8.5514500000000009</v>
      </c>
      <c r="P2" s="68">
        <v>511.54892000000001</v>
      </c>
      <c r="Q2" s="68">
        <v>17.541819</v>
      </c>
      <c r="R2" s="68">
        <v>338.9667</v>
      </c>
      <c r="S2" s="68">
        <v>39.049422999999997</v>
      </c>
      <c r="T2" s="68">
        <v>3599.0075999999999</v>
      </c>
      <c r="U2" s="68">
        <v>1.0340894</v>
      </c>
      <c r="V2" s="68">
        <v>10.022797000000001</v>
      </c>
      <c r="W2" s="68">
        <v>177.23806999999999</v>
      </c>
      <c r="X2" s="68">
        <v>74.893585000000002</v>
      </c>
      <c r="Y2" s="68">
        <v>1.1160424</v>
      </c>
      <c r="Z2" s="68">
        <v>0.81264720000000001</v>
      </c>
      <c r="AA2" s="68">
        <v>10.323766000000001</v>
      </c>
      <c r="AB2" s="68">
        <v>1.0037612</v>
      </c>
      <c r="AC2" s="68">
        <v>359.51452999999998</v>
      </c>
      <c r="AD2" s="68">
        <v>3.2941568000000001</v>
      </c>
      <c r="AE2" s="68">
        <v>1.1558236</v>
      </c>
      <c r="AF2" s="68">
        <v>0.43493999999999999</v>
      </c>
      <c r="AG2" s="68">
        <v>323.45474000000002</v>
      </c>
      <c r="AH2" s="68">
        <v>206.52542</v>
      </c>
      <c r="AI2" s="68">
        <v>116.9293</v>
      </c>
      <c r="AJ2" s="68">
        <v>776.12059999999997</v>
      </c>
      <c r="AK2" s="68">
        <v>4306.3852999999999</v>
      </c>
      <c r="AL2" s="68">
        <v>98.696655000000007</v>
      </c>
      <c r="AM2" s="68">
        <v>2055.1033000000002</v>
      </c>
      <c r="AN2" s="68">
        <v>69.506119999999996</v>
      </c>
      <c r="AO2" s="68">
        <v>9.7086089999999992</v>
      </c>
      <c r="AP2" s="68">
        <v>7.7060519999999997</v>
      </c>
      <c r="AQ2" s="68">
        <v>2.0025566000000001</v>
      </c>
      <c r="AR2" s="68">
        <v>7.4412912999999996</v>
      </c>
      <c r="AS2" s="68">
        <v>446.98647999999997</v>
      </c>
      <c r="AT2" s="68">
        <v>3.4251940000000002E-2</v>
      </c>
      <c r="AU2" s="68">
        <v>2.911734</v>
      </c>
      <c r="AV2" s="68">
        <v>31.766857000000002</v>
      </c>
      <c r="AW2" s="68">
        <v>53.460540000000002</v>
      </c>
      <c r="AX2" s="68">
        <v>0.15521715999999999</v>
      </c>
      <c r="AY2" s="68">
        <v>0.60484415000000002</v>
      </c>
      <c r="AZ2" s="68">
        <v>98.196330000000003</v>
      </c>
      <c r="BA2" s="68">
        <v>16.561432</v>
      </c>
      <c r="BB2" s="68">
        <v>5.1572050000000003</v>
      </c>
      <c r="BC2" s="68">
        <v>5.6351560000000003</v>
      </c>
      <c r="BD2" s="68">
        <v>5.7661720000000001</v>
      </c>
      <c r="BE2" s="68">
        <v>0.36805706999999999</v>
      </c>
      <c r="BF2" s="68">
        <v>2.4325635000000001</v>
      </c>
      <c r="BG2" s="68">
        <v>1.1518281E-3</v>
      </c>
      <c r="BH2" s="68">
        <v>1.1631465000000001E-2</v>
      </c>
      <c r="BI2" s="68">
        <v>8.7015970000000002E-3</v>
      </c>
      <c r="BJ2" s="68">
        <v>3.6986961999999998E-2</v>
      </c>
      <c r="BK2" s="68">
        <v>8.8602166000000004E-5</v>
      </c>
      <c r="BL2" s="68">
        <v>0.17711341</v>
      </c>
      <c r="BM2" s="68">
        <v>1.9372746999999999</v>
      </c>
      <c r="BN2" s="68">
        <v>0.64388095999999995</v>
      </c>
      <c r="BO2" s="68">
        <v>30.694664</v>
      </c>
      <c r="BP2" s="68">
        <v>5.6664275999999996</v>
      </c>
      <c r="BQ2" s="68">
        <v>9.7427270000000004</v>
      </c>
      <c r="BR2" s="68">
        <v>33.403669999999998</v>
      </c>
      <c r="BS2" s="68">
        <v>12.759475</v>
      </c>
      <c r="BT2" s="68">
        <v>7.5991489999999997</v>
      </c>
      <c r="BU2" s="68">
        <v>4.4605643E-2</v>
      </c>
      <c r="BV2" s="68">
        <v>8.4254480000000003E-3</v>
      </c>
      <c r="BW2" s="68">
        <v>0.47859397999999997</v>
      </c>
      <c r="BX2" s="68">
        <v>0.56147647000000001</v>
      </c>
      <c r="BY2" s="68">
        <v>5.0354663000000001E-2</v>
      </c>
      <c r="BZ2" s="68">
        <v>3.2039737999999999E-4</v>
      </c>
      <c r="CA2" s="68">
        <v>0.22220831999999999</v>
      </c>
      <c r="CB2" s="68">
        <v>4.4550746999999996E-3</v>
      </c>
      <c r="CC2" s="68">
        <v>4.9617979999999999E-2</v>
      </c>
      <c r="CD2" s="68">
        <v>0.34717047000000001</v>
      </c>
      <c r="CE2" s="68">
        <v>2.268206E-2</v>
      </c>
      <c r="CF2" s="68">
        <v>1.5752374999999999E-2</v>
      </c>
      <c r="CG2" s="68">
        <v>0</v>
      </c>
      <c r="CH2" s="68">
        <v>5.6553246E-3</v>
      </c>
      <c r="CI2" s="68">
        <v>2.5329929999999999E-3</v>
      </c>
      <c r="CJ2" s="68">
        <v>0.74656020000000001</v>
      </c>
      <c r="CK2" s="68">
        <v>5.0481709999999997E-3</v>
      </c>
      <c r="CL2" s="68">
        <v>0.41387742999999999</v>
      </c>
      <c r="CM2" s="68">
        <v>1.7472677000000001</v>
      </c>
      <c r="CN2" s="68">
        <v>1566.7845</v>
      </c>
      <c r="CO2" s="68">
        <v>2669.7833999999998</v>
      </c>
      <c r="CP2" s="68">
        <v>1157.5465999999999</v>
      </c>
      <c r="CQ2" s="68">
        <v>500.19006000000002</v>
      </c>
      <c r="CR2" s="68">
        <v>284.13479999999998</v>
      </c>
      <c r="CS2" s="68">
        <v>380.51974000000001</v>
      </c>
      <c r="CT2" s="68">
        <v>1527.3969999999999</v>
      </c>
      <c r="CU2" s="68">
        <v>782.94060000000002</v>
      </c>
      <c r="CV2" s="68">
        <v>1248.7418</v>
      </c>
      <c r="CW2" s="68">
        <v>842.65570000000002</v>
      </c>
      <c r="CX2" s="68">
        <v>277.17056000000002</v>
      </c>
      <c r="CY2" s="68">
        <v>2153.7370000000001</v>
      </c>
      <c r="CZ2" s="68">
        <v>859.63819999999998</v>
      </c>
      <c r="DA2" s="68">
        <v>2204.7624999999998</v>
      </c>
      <c r="DB2" s="68">
        <v>2369.7354</v>
      </c>
      <c r="DC2" s="68">
        <v>2924.2476000000001</v>
      </c>
      <c r="DD2" s="68">
        <v>4469.415</v>
      </c>
      <c r="DE2" s="68">
        <v>854.79340000000002</v>
      </c>
      <c r="DF2" s="68">
        <v>2827.357</v>
      </c>
      <c r="DG2" s="68">
        <v>1033.8737000000001</v>
      </c>
      <c r="DH2" s="68">
        <v>22.905429999999999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16.561432</v>
      </c>
      <c r="B6">
        <f>BB2</f>
        <v>5.1572050000000003</v>
      </c>
      <c r="C6">
        <f>BC2</f>
        <v>5.6351560000000003</v>
      </c>
      <c r="D6">
        <f>BD2</f>
        <v>5.7661720000000001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25534</v>
      </c>
      <c r="C2" s="56">
        <f ca="1">YEAR(TODAY())-YEAR(B2)+IF(TODAY()&gt;=DATE(YEAR(TODAY()),MONTH(B2),DAY(B2)),0,-1)</f>
        <v>51</v>
      </c>
      <c r="E2" s="52">
        <v>154.69999999999999</v>
      </c>
      <c r="F2" s="53" t="s">
        <v>39</v>
      </c>
      <c r="G2" s="52">
        <v>54.5</v>
      </c>
      <c r="H2" s="51" t="s">
        <v>41</v>
      </c>
      <c r="I2" s="78">
        <f>ROUND(G3/E3^2,1)</f>
        <v>22.8</v>
      </c>
    </row>
    <row r="3" spans="1:9" x14ac:dyDescent="0.3">
      <c r="E3" s="51">
        <f>E2/100</f>
        <v>1.5469999999999999</v>
      </c>
      <c r="F3" s="51" t="s">
        <v>40</v>
      </c>
      <c r="G3" s="51">
        <f>G2</f>
        <v>54.5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임미숙, ID : H1900497)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10:43:49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44148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51</v>
      </c>
      <c r="G12" s="143"/>
      <c r="H12" s="143"/>
      <c r="I12" s="143"/>
      <c r="K12" s="134">
        <f>'개인정보 및 신체계측 입력'!E2</f>
        <v>154.69999999999999</v>
      </c>
      <c r="L12" s="135"/>
      <c r="M12" s="128">
        <f>'개인정보 및 신체계측 입력'!G2</f>
        <v>54.5</v>
      </c>
      <c r="N12" s="129"/>
      <c r="O12" s="124" t="s">
        <v>271</v>
      </c>
      <c r="P12" s="118"/>
      <c r="Q12" s="121">
        <f>'개인정보 및 신체계측 입력'!I2</f>
        <v>22.8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임미숙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80.2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6.5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13.3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8.5</v>
      </c>
      <c r="L72" s="36" t="s">
        <v>53</v>
      </c>
      <c r="M72" s="36">
        <f>ROUND('DRIs DATA'!K8,1)</f>
        <v>5.4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45.2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83.33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74.900000000000006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66.67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40.44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287.08999999999997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97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2021-01-11T02:25:04Z</dcterms:modified>
</cp:coreProperties>
</file>