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<sst xmlns="http://schemas.openxmlformats.org/spreadsheetml/2006/main" count="692" uniqueCount="283">
  <si>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</si>
  <si>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</si>
  <si>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</si>
  <si>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</si>
  <si>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</si>
  <si>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</si>
  <si>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</si>
  <si>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</si>
  <si>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</si>
  <si>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</si>
  <si>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</si>
  <si>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</si>
  <si>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</si>
  <si>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</si>
  <si>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</si>
  <si>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</si>
  <si>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</si>
  <si>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</si>
  <si>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</si>
  <si>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</si>
  <si>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</si>
  <si>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</si>
  <si>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</si>
  <si>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</si>
  <si>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</si>
  <si>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</si>
  <si>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</si>
  <si>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</si>
  <si>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</si>
  <si>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</si>
  <si>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</si>
  <si>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</si>
  <si>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</si>
  <si>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</si>
  <si>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</si>
  <si>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</si>
  <si>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</si>
  <si>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</si>
  <si>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</si>
  <si>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</si>
  <si>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</si>
  <si>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</si>
  <si>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</si>
  <si>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</si>
  <si>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</si>
  <si>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</si>
  <si>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</si>
  <si>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</si>
  <si>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</si>
  <si>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</si>
  <si>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</si>
  <si>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</si>
  <si>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</si>
  <si>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</si>
  <si>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</si>
  <si>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</si>
  <si>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</si>
  <si>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</si>
  <si>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</si>
  <si>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</si>
  <si>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</si>
  <si>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</si>
  <si>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</si>
  <si>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</si>
  <si>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</si>
  <si>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</si>
  <si>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</si>
  <si>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</si>
  <si>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</si>
  <si>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</si>
  <si>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</si>
  <si>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</si>
  <si>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</si>
  <si>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</si>
  <si>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</si>
  <si>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</si>
  <si>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</si>
  <si>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</si>
  <si>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</si>
  <si>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</si>
  <si>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</si>
  <si>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</si>
  <si>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</si>
  <si>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</si>
  <si>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</si>
  <si>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</si>
  <si>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</si>
  <si>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</si>
  <si>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</si>
  <si>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</si>
  <si>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</si>
  <si>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</si>
  <si>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</si>
  <si>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</si>
  <si>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</si>
  <si>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</si>
  <si>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</si>
  <si>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</si>
  <si>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</si>
  <si>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</si>
  <si>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</si>
  <si>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</si>
  <si>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</si>
  <si>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</si>
  <si>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</si>
  <si>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</si>
  <si>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</si>
  <si>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</si>
  <si>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</si>
  <si>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</si>
  <si>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</si>
  <si>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</si>
  <si>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</si>
  <si>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</si>
  <si>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</si>
  <si>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</si>
  <si>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</si>
  <si>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</si>
  <si>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</si>
  <si>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</si>
  <si>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</si>
  <si>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</si>
  <si>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</si>
  <si>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</si>
  <si>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</si>
  <si>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</si>
  <si>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</si>
  <si>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</si>
  <si>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</si>
  <si>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</si>
  <si>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</si>
  <si>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</si>
  <si>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</si>
  <si>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</si>
  <si>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</si>
  <si>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</si>
  <si>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</si>
  <si>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</si>
  <si>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</si>
  <si>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</si>
  <si>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</si>
  <si>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</si>
  <si>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</si>
  <si>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</si>
  <si>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</si>
  <si>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</si>
  <si>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</si>
  <si>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</si>
  <si>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</si>
  <si>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</si>
  <si>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</si>
  <si>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</si>
  <si>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</si>
  <si>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</si>
  <si>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</si>
  <si>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</si>
  <si>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</si>
  <si>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</si>
  <si>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</si>
  <si>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</si>
  <si>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</si>
  <si>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</si>
  <si>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</si>
  <si>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</si>
  <si>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</si>
  <si>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</si>
  <si>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</si>
  <si>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</si>
  <si>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</si>
  <si>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</si>
  <si>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</si>
  <si>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</si>
  <si>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</si>
  <si>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</si>
  <si>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</si>
  <si>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</si>
  <si>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</si>
  <si>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</si>
  <si>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</si>
  <si>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</si>
  <si>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</si>
  <si>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</si>
  <si>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</si>
  <si>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</si>
  <si>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</si>
  <si>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</si>
  <si>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</si>
  <si>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</si>
  <si>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</si>
  <si>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</si>
  <si>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</si>
  <si>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</si>
  <si>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</si>
  <si>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</si>
  <si>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</si>
  <si>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</si>
  <si>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</si>
  <si>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</si>
  <si>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</si>
  <si>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</si>
  <si>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</si>
  <si>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</si>
  <si>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</si>
  <si>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</si>
  <si>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</si>
  <si>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</si>
  <si>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</si>
  <si>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</si>
  <si>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</si>
  <si>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</si>
  <si>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</si>
  <si>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</si>
  <si>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</si>
  <si>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</si>
  <si>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</si>
  <si>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</si>
  <si>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</si>
  <si>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</si>
  <si>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</si>
  <si>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</si>
  <si>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</si>
  <si>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</si>
  <si>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</si>
  <si>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</si>
  <si>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</si>
  <si>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</si>
  <si>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</si>
  <si>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</si>
  <si>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</si>
  <si>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</si>
  <si>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</si>
  <si>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</si>
  <si>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</si>
  <si>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</si>
  <si>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</si>
  <si>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</si>
  <si>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</si>
  <si>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</si>
  <si>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</si>
  <si>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</si>
  <si>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</si>
  <si>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</si>
  <si>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</si>
  <si>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</si>
  <si>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</si>
  <si>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</si>
  <si>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</si>
  <si>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</si>
  <si>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</si>
  <si>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</si>
  <si>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</si>
  <si>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</si>
  <si>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</si>
  <si>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</si>
  <si>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</si>
  <si>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</si>
  <si>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</si>
  <si>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</si>
  <si>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</si>
  <si>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</si>
  <si>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</si>
  <si>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</si>
  <si>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</si>
  <si>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</si>
  <si>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</si>
  <si>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</si>
  <si>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</si>
  <si>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</si>
  <si>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</si>
  <si>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</si>
  <si>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</si>
  <si>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</si>
  <si>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</si>
  <si>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</si>
  <si>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</si>
  <si>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</si>
  <si>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</si>
  <si>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</si>
  <si>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</si>
  <si>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이승연, ID : H1900498)</t>
  </si>
  <si>
    <t>2021년 01월 13일 10:29:49</t>
  </si>
  <si>
    <t>H1900498</t>
  </si>
  <si>
    <t>이승연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</si>
</sst>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163.08398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0528"/>
        <c:axId val="173110920"/>
      </c:barChart>
      <c:catAx>
        <c:axId val="1731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0920"/>
        <c:crosses val="autoZero"/>
        <c:auto val="1"/>
        <c:lblAlgn val="ctr"/>
        <c:lblOffset val="100"/>
        <c:noMultiLvlLbl val="0"/>
      </c:catAx>
      <c:valAx>
        <c:axId val="1731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5.991466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0336"/>
        <c:axId val="175951904"/>
      </c:barChart>
      <c:catAx>
        <c:axId val="1759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1904"/>
        <c:crosses val="autoZero"/>
        <c:auto val="1"/>
        <c:lblAlgn val="ctr"/>
        <c:lblOffset val="100"/>
        <c:noMultiLvlLbl val="0"/>
      </c:catAx>
      <c:valAx>
        <c:axId val="1759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1.2263577000000001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936"/>
        <c:axId val="176171328"/>
      </c:barChart>
      <c:catAx>
        <c:axId val="17617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71328"/>
        <c:crosses val="autoZero"/>
        <c:auto val="1"/>
        <c:lblAlgn val="ctr"/>
        <c:lblOffset val="100"/>
        <c:noMultiLvlLbl val="0"/>
      </c:catAx>
      <c:valAx>
        <c:axId val="1761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2494.556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152"/>
        <c:axId val="176167016"/>
      </c:barChart>
      <c:catAx>
        <c:axId val="1761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016"/>
        <c:crosses val="autoZero"/>
        <c:auto val="1"/>
        <c:lblAlgn val="ctr"/>
        <c:lblOffset val="100"/>
        <c:noMultiLvlLbl val="0"/>
      </c:catAx>
      <c:valAx>
        <c:axId val="17616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5776.4449999999997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4272"/>
        <c:axId val="176167800"/>
      </c:barChart>
      <c:catAx>
        <c:axId val="1761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800"/>
        <c:crosses val="autoZero"/>
        <c:auto val="1"/>
        <c:lblAlgn val="ctr"/>
        <c:lblOffset val="100"/>
        <c:noMultiLvlLbl val="0"/>
      </c:catAx>
      <c:valAx>
        <c:axId val="176167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152.75785999999999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7408"/>
        <c:axId val="176168976"/>
      </c:barChart>
      <c:catAx>
        <c:axId val="17616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8976"/>
        <c:crosses val="autoZero"/>
        <c:auto val="1"/>
        <c:lblAlgn val="ctr"/>
        <c:lblOffset val="100"/>
        <c:noMultiLvlLbl val="0"/>
      </c:catAx>
      <c:valAx>
        <c:axId val="17616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277.44979999999998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1720"/>
        <c:axId val="176165056"/>
      </c:barChart>
      <c:catAx>
        <c:axId val="17617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056"/>
        <c:crosses val="autoZero"/>
        <c:auto val="1"/>
        <c:lblAlgn val="ctr"/>
        <c:lblOffset val="100"/>
        <c:noMultiLvlLbl val="0"/>
      </c:catAx>
      <c:valAx>
        <c:axId val="1761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21.92963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624"/>
        <c:axId val="176165840"/>
      </c:barChart>
      <c:catAx>
        <c:axId val="1761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840"/>
        <c:crosses val="autoZero"/>
        <c:auto val="1"/>
        <c:lblAlgn val="ctr"/>
        <c:lblOffset val="100"/>
        <c:noMultiLvlLbl val="0"/>
      </c:catAx>
      <c:valAx>
        <c:axId val="17616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1950.8326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232"/>
        <c:axId val="175949552"/>
      </c:barChart>
      <c:catAx>
        <c:axId val="1761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9552"/>
        <c:crosses val="autoZero"/>
        <c:auto val="1"/>
        <c:lblAlgn val="ctr"/>
        <c:lblOffset val="100"/>
        <c:noMultiLvlLbl val="0"/>
      </c:catAx>
      <c:valAx>
        <c:axId val="175949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6.2410767999999998E-2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6264"/>
        <c:axId val="176540576"/>
      </c:barChart>
      <c:catAx>
        <c:axId val="17653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40576"/>
        <c:crosses val="autoZero"/>
        <c:auto val="1"/>
        <c:lblAlgn val="ctr"/>
        <c:lblOffset val="100"/>
        <c:noMultiLvlLbl val="0"/>
      </c:catAx>
      <c:valAx>
        <c:axId val="1765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5.1073804000000003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912"/>
        <c:axId val="176537440"/>
      </c:barChart>
      <c:catAx>
        <c:axId val="1765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440"/>
        <c:crosses val="autoZero"/>
        <c:auto val="1"/>
        <c:lblAlgn val="ctr"/>
        <c:lblOffset val="100"/>
        <c:noMultiLvlLbl val="0"/>
      </c:catAx>
      <c:valAx>
        <c:axId val="17653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48.787329999999997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1704"/>
        <c:axId val="173111312"/>
      </c:barChart>
      <c:catAx>
        <c:axId val="1731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1312"/>
        <c:crosses val="autoZero"/>
        <c:auto val="1"/>
        <c:lblAlgn val="ctr"/>
        <c:lblOffset val="100"/>
        <c:noMultiLvlLbl val="0"/>
      </c:catAx>
      <c:valAx>
        <c:axId val="17311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1162.9991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520"/>
        <c:axId val="176537048"/>
      </c:barChart>
      <c:catAx>
        <c:axId val="1765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048"/>
        <c:crosses val="autoZero"/>
        <c:auto val="1"/>
        <c:lblAlgn val="ctr"/>
        <c:lblOffset val="100"/>
        <c:noMultiLvlLbl val="0"/>
      </c:catAx>
      <c:valAx>
        <c:axId val="1765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205.87938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8224"/>
        <c:axId val="176538616"/>
      </c:barChart>
      <c:catAx>
        <c:axId val="1765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8616"/>
        <c:crosses val="autoZero"/>
        <c:auto val="1"/>
        <c:lblAlgn val="ctr"/>
        <c:lblOffset val="100"/>
        <c:noMultiLvlLbl val="0"/>
      </c:catAx>
      <c:valAx>
        <c:axId val="1765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11.500999999999999</c:v>
                </c:pt>
                <c:pt idx="1">
                  <c:v>19.260999999999999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6535088"/>
        <c:axId val="176539008"/>
      </c:barChart>
      <c:catAx>
        <c:axId val="17653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008"/>
        <c:crosses val="autoZero"/>
        <c:auto val="1"/>
        <c:lblAlgn val="ctr"/>
        <c:lblOffset val="100"/>
        <c:noMultiLvlLbl val="0"/>
      </c:catAx>
      <c:valAx>
        <c:axId val="1765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48.664566000000001</c:v>
                </c:pt>
                <c:pt idx="1">
                  <c:v>64.231840000000005</c:v>
                </c:pt>
                <c:pt idx="2">
                  <c:v>51.299892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1041.9306999999999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9400"/>
        <c:axId val="176539792"/>
      </c:barChart>
      <c:catAx>
        <c:axId val="17653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792"/>
        <c:crosses val="autoZero"/>
        <c:auto val="1"/>
        <c:lblAlgn val="ctr"/>
        <c:lblOffset val="100"/>
        <c:noMultiLvlLbl val="0"/>
      </c:catAx>
      <c:valAx>
        <c:axId val="17653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47.761524000000001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8600"/>
        <c:axId val="177257816"/>
      </c:barChart>
      <c:catAx>
        <c:axId val="1772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816"/>
        <c:crosses val="autoZero"/>
        <c:auto val="1"/>
        <c:lblAlgn val="ctr"/>
        <c:lblOffset val="100"/>
        <c:noMultiLvlLbl val="0"/>
      </c:catAx>
      <c:valAx>
        <c:axId val="1772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54.261000000000003</c:v>
                </c:pt>
                <c:pt idx="1">
                  <c:v>16.547000000000001</c:v>
                </c:pt>
                <c:pt idx="2">
                  <c:v>29.192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263696"/>
        <c:axId val="177258992"/>
      </c:barChart>
      <c:catAx>
        <c:axId val="1772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8992"/>
        <c:crosses val="autoZero"/>
        <c:auto val="1"/>
        <c:lblAlgn val="ctr"/>
        <c:lblOffset val="100"/>
        <c:noMultiLvlLbl val="0"/>
      </c:catAx>
      <c:valAx>
        <c:axId val="17725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2897.9679999999998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2128"/>
        <c:axId val="177259384"/>
      </c:barChart>
      <c:catAx>
        <c:axId val="17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9384"/>
        <c:crosses val="autoZero"/>
        <c:auto val="1"/>
        <c:lblAlgn val="ctr"/>
        <c:lblOffset val="100"/>
        <c:noMultiLvlLbl val="0"/>
      </c:catAx>
      <c:valAx>
        <c:axId val="17725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175.65187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088"/>
        <c:axId val="177260952"/>
      </c:barChart>
      <c:catAx>
        <c:axId val="17726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952"/>
        <c:crosses val="autoZero"/>
        <c:auto val="1"/>
        <c:lblAlgn val="ctr"/>
        <c:lblOffset val="100"/>
        <c:noMultiLvlLbl val="0"/>
      </c:catAx>
      <c:valAx>
        <c:axId val="17726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1170.2288000000001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7424"/>
        <c:axId val="177260168"/>
      </c:barChart>
      <c:catAx>
        <c:axId val="1772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168"/>
        <c:crosses val="autoZero"/>
        <c:auto val="1"/>
        <c:lblAlgn val="ctr"/>
        <c:lblOffset val="100"/>
        <c:noMultiLvlLbl val="0"/>
      </c:catAx>
      <c:valAx>
        <c:axId val="17726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18.904064000000002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3664"/>
        <c:axId val="173114840"/>
      </c:barChart>
      <c:catAx>
        <c:axId val="1731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4840"/>
        <c:crosses val="autoZero"/>
        <c:auto val="1"/>
        <c:lblAlgn val="ctr"/>
        <c:lblOffset val="100"/>
        <c:noMultiLvlLbl val="0"/>
      </c:catAx>
      <c:valAx>
        <c:axId val="17311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10010.005999999999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3304"/>
        <c:axId val="177261736"/>
      </c:barChart>
      <c:catAx>
        <c:axId val="17726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1736"/>
        <c:crosses val="autoZero"/>
        <c:auto val="1"/>
        <c:lblAlgn val="ctr"/>
        <c:lblOffset val="100"/>
        <c:noMultiLvlLbl val="0"/>
      </c:catAx>
      <c:valAx>
        <c:axId val="17726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33.046320000000001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480"/>
        <c:axId val="177257032"/>
      </c:barChart>
      <c:catAx>
        <c:axId val="17726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032"/>
        <c:crosses val="autoZero"/>
        <c:auto val="1"/>
        <c:lblAlgn val="ctr"/>
        <c:lblOffset val="100"/>
        <c:noMultiLvlLbl val="0"/>
      </c:catAx>
      <c:valAx>
        <c:axId val="1772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9.4099865000000005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683040"/>
        <c:axId val="177680688"/>
      </c:barChart>
      <c:catAx>
        <c:axId val="1776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80688"/>
        <c:crosses val="autoZero"/>
        <c:auto val="1"/>
        <c:lblAlgn val="ctr"/>
        <c:lblOffset val="100"/>
        <c:noMultiLvlLbl val="0"/>
      </c:catAx>
      <c:valAx>
        <c:axId val="1776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6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469.56849999999997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913120"/>
        <c:axId val="175946024"/>
      </c:barChart>
      <c:catAx>
        <c:axId val="2059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6024"/>
        <c:crosses val="autoZero"/>
        <c:auto val="1"/>
        <c:lblAlgn val="ctr"/>
        <c:lblOffset val="100"/>
        <c:noMultiLvlLbl val="0"/>
      </c:catAx>
      <c:valAx>
        <c:axId val="17594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9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3.0998115999999998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808"/>
        <c:axId val="175945632"/>
      </c:barChart>
      <c:catAx>
        <c:axId val="1759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5632"/>
        <c:crosses val="autoZero"/>
        <c:auto val="1"/>
        <c:lblAlgn val="ctr"/>
        <c:lblOffset val="100"/>
        <c:noMultiLvlLbl val="0"/>
      </c:catAx>
      <c:valAx>
        <c:axId val="17594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31.052675000000001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5240"/>
        <c:axId val="175950728"/>
      </c:barChart>
      <c:catAx>
        <c:axId val="17594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0728"/>
        <c:crosses val="autoZero"/>
        <c:auto val="1"/>
        <c:lblAlgn val="ctr"/>
        <c:lblOffset val="100"/>
        <c:noMultiLvlLbl val="0"/>
      </c:catAx>
      <c:valAx>
        <c:axId val="1759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9.4099865000000005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416"/>
        <c:axId val="175947200"/>
      </c:barChart>
      <c:catAx>
        <c:axId val="17594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7200"/>
        <c:crosses val="autoZero"/>
        <c:auto val="1"/>
        <c:lblAlgn val="ctr"/>
        <c:lblOffset val="100"/>
        <c:noMultiLvlLbl val="0"/>
      </c:catAx>
      <c:valAx>
        <c:axId val="1759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1006.79553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1512"/>
        <c:axId val="175948376"/>
      </c:barChart>
      <c:catAx>
        <c:axId val="1759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8376"/>
        <c:crosses val="autoZero"/>
        <c:auto val="1"/>
        <c:lblAlgn val="ctr"/>
        <c:lblOffset val="100"/>
        <c:noMultiLvlLbl val="0"/>
      </c:catAx>
      <c:valAx>
        <c:axId val="17594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28.542458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7592"/>
        <c:axId val="175944848"/>
      </c:barChart>
      <c:catAx>
        <c:axId val="1759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4848"/>
        <c:crosses val="autoZero"/>
        <c:auto val="1"/>
        <c:lblAlgn val="ctr"/>
        <c:lblOffset val="100"/>
        <c:noMultiLvlLbl val="0"/>
      </c:catAx>
      <c:valAx>
        <c:axId val="17594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이승연, ID : H1900498)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10:29:49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2897.9679999999998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163.08398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48.787329999999997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54.261000000000003</v>
      </c>
      <c r="G8" s="59">
        <f>'DRIs DATA 입력'!G8</f>
        <v>16.547000000000001</v>
      </c>
      <c r="H8" s="59">
        <f>'DRIs DATA 입력'!H8</f>
        <v>29.192</v>
      </c>
      <c r="I8" s="46"/>
      <c r="J8" s="59" t="s">
        <v>216</v>
      </c>
      <c r="K8" s="59">
        <f>'DRIs DATA 입력'!K8</f>
        <v>11.500999999999999</v>
      </c>
      <c r="L8" s="59">
        <f>'DRIs DATA 입력'!L8</f>
        <v>19.260999999999999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1041.9306999999999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47.761524000000001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18.904064000000002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469.56849999999997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175.65187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2.8364384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3.0998115999999998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31.052675000000001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9.4099865000000005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1006.79553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28.542458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5.991466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1.2263577000000001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1170.2288000000001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2494.556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10010.005999999999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5776.4449999999997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152.75785999999999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277.44979999999998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33.046320000000001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21.92963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1950.8326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6.2410767999999998E-2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5.1073804000000003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1162.9991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205.87938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5" t="s">
        <v>56</v>
      </c>
      <c r="B4" s="65"/>
      <c r="C4" s="65"/>
      <c r="D4" s="159"/>
      <c r="E4" s="67" t="s">
        <v>198</v>
      </c>
      <c r="F4" s="68"/>
      <c r="G4" s="68"/>
      <c r="H4" s="69"/>
      <c r="I4" s="159"/>
      <c r="J4" s="67" t="s">
        <v>199</v>
      </c>
      <c r="K4" s="68"/>
      <c r="L4" s="69"/>
      <c r="M4" s="159"/>
      <c r="N4" s="65" t="s">
        <v>200</v>
      </c>
      <c r="O4" s="65"/>
      <c r="P4" s="65"/>
      <c r="Q4" s="65"/>
      <c r="R4" s="65"/>
      <c r="S4" s="65"/>
      <c r="T4" s="159"/>
      <c r="U4" s="65" t="s">
        <v>201</v>
      </c>
      <c r="V4" s="65"/>
      <c r="W4" s="65"/>
      <c r="X4" s="65"/>
      <c r="Y4" s="65"/>
      <c r="Z4" s="65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2897.9679999999998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163.08398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48.787329999999997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54.261000000000003</v>
      </c>
      <c r="G8" s="161">
        <v>16.547000000000001</v>
      </c>
      <c r="H8" s="161">
        <v>29.192</v>
      </c>
      <c r="I8" s="159"/>
      <c r="J8" s="161" t="s">
        <v>216</v>
      </c>
      <c r="K8" s="161">
        <v>11.500999999999999</v>
      </c>
      <c r="L8" s="161">
        <v>19.260999999999999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5" t="s">
        <v>218</v>
      </c>
      <c r="B14" s="65"/>
      <c r="C14" s="65"/>
      <c r="D14" s="65"/>
      <c r="E14" s="65"/>
      <c r="F14" s="65"/>
      <c r="G14" s="159"/>
      <c r="H14" s="65" t="s">
        <v>219</v>
      </c>
      <c r="I14" s="65"/>
      <c r="J14" s="65"/>
      <c r="K14" s="65"/>
      <c r="L14" s="65"/>
      <c r="M14" s="65"/>
      <c r="N14" s="159"/>
      <c r="O14" s="65" t="s">
        <v>220</v>
      </c>
      <c r="P14" s="65"/>
      <c r="Q14" s="65"/>
      <c r="R14" s="65"/>
      <c r="S14" s="65"/>
      <c r="T14" s="65"/>
      <c r="U14" s="159"/>
      <c r="V14" s="65" t="s">
        <v>221</v>
      </c>
      <c r="W14" s="65"/>
      <c r="X14" s="65"/>
      <c r="Y14" s="65"/>
      <c r="Z14" s="65"/>
      <c r="AA14" s="65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1041.9306999999999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47.761524000000001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18.904064000000002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469.56849999999997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>
      <c r="A24" s="65" t="s">
        <v>224</v>
      </c>
      <c r="B24" s="65"/>
      <c r="C24" s="65"/>
      <c r="D24" s="65"/>
      <c r="E24" s="65"/>
      <c r="F24" s="65"/>
      <c r="G24" s="159"/>
      <c r="H24" s="65" t="s">
        <v>225</v>
      </c>
      <c r="I24" s="65"/>
      <c r="J24" s="65"/>
      <c r="K24" s="65"/>
      <c r="L24" s="65"/>
      <c r="M24" s="65"/>
      <c r="N24" s="159"/>
      <c r="O24" s="65" t="s">
        <v>226</v>
      </c>
      <c r="P24" s="65"/>
      <c r="Q24" s="65"/>
      <c r="R24" s="65"/>
      <c r="S24" s="65"/>
      <c r="T24" s="65"/>
      <c r="U24" s="159"/>
      <c r="V24" s="65" t="s">
        <v>227</v>
      </c>
      <c r="W24" s="65"/>
      <c r="X24" s="65"/>
      <c r="Y24" s="65"/>
      <c r="Z24" s="65"/>
      <c r="AA24" s="65"/>
      <c r="AB24" s="159"/>
      <c r="AC24" s="65" t="s">
        <v>228</v>
      </c>
      <c r="AD24" s="65"/>
      <c r="AE24" s="65"/>
      <c r="AF24" s="65"/>
      <c r="AG24" s="65"/>
      <c r="AH24" s="65"/>
      <c r="AI24" s="159"/>
      <c r="AJ24" s="65" t="s">
        <v>229</v>
      </c>
      <c r="AK24" s="65"/>
      <c r="AL24" s="65"/>
      <c r="AM24" s="65"/>
      <c r="AN24" s="65"/>
      <c r="AO24" s="65"/>
      <c r="AP24" s="159"/>
      <c r="AQ24" s="65" t="s">
        <v>230</v>
      </c>
      <c r="AR24" s="65"/>
      <c r="AS24" s="65"/>
      <c r="AT24" s="65"/>
      <c r="AU24" s="65"/>
      <c r="AV24" s="65"/>
      <c r="AW24" s="159"/>
      <c r="AX24" s="65" t="s">
        <v>231</v>
      </c>
      <c r="AY24" s="65"/>
      <c r="AZ24" s="65"/>
      <c r="BA24" s="65"/>
      <c r="BB24" s="65"/>
      <c r="BC24" s="65"/>
      <c r="BD24" s="159"/>
      <c r="BE24" s="65" t="s">
        <v>232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175.65187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2.8364384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3.0998115999999998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31.052675000000001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9.4099865000000005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1006.79553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28.542458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5.991466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1.2263577000000001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9"/>
      <c r="H34" s="65" t="s">
        <v>236</v>
      </c>
      <c r="I34" s="65"/>
      <c r="J34" s="65"/>
      <c r="K34" s="65"/>
      <c r="L34" s="65"/>
      <c r="M34" s="65"/>
      <c r="N34" s="159"/>
      <c r="O34" s="65" t="s">
        <v>237</v>
      </c>
      <c r="P34" s="65"/>
      <c r="Q34" s="65"/>
      <c r="R34" s="65"/>
      <c r="S34" s="65"/>
      <c r="T34" s="65"/>
      <c r="U34" s="159"/>
      <c r="V34" s="65" t="s">
        <v>238</v>
      </c>
      <c r="W34" s="65"/>
      <c r="X34" s="65"/>
      <c r="Y34" s="65"/>
      <c r="Z34" s="65"/>
      <c r="AA34" s="65"/>
      <c r="AB34" s="159"/>
      <c r="AC34" s="65" t="s">
        <v>239</v>
      </c>
      <c r="AD34" s="65"/>
      <c r="AE34" s="65"/>
      <c r="AF34" s="65"/>
      <c r="AG34" s="65"/>
      <c r="AH34" s="65"/>
      <c r="AI34" s="159"/>
      <c r="AJ34" s="65" t="s">
        <v>240</v>
      </c>
      <c r="AK34" s="65"/>
      <c r="AL34" s="65"/>
      <c r="AM34" s="65"/>
      <c r="AN34" s="65"/>
      <c r="AO34" s="65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1170.2288000000001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2494.556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10010.005999999999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5776.4449999999997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152.75785999999999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277.44979999999998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3"/>
      <c r="BL43" s="63"/>
      <c r="BM43" s="63"/>
      <c r="BN43" s="63"/>
      <c r="BO43" s="63"/>
      <c r="BP43" s="63"/>
    </row>
    <row r="44" spans="1:68">
      <c r="A44" s="65" t="s">
        <v>242</v>
      </c>
      <c r="B44" s="65"/>
      <c r="C44" s="65"/>
      <c r="D44" s="65"/>
      <c r="E44" s="65"/>
      <c r="F44" s="65"/>
      <c r="G44" s="159"/>
      <c r="H44" s="65" t="s">
        <v>243</v>
      </c>
      <c r="I44" s="65"/>
      <c r="J44" s="65"/>
      <c r="K44" s="65"/>
      <c r="L44" s="65"/>
      <c r="M44" s="65"/>
      <c r="N44" s="159"/>
      <c r="O44" s="65" t="s">
        <v>244</v>
      </c>
      <c r="P44" s="65"/>
      <c r="Q44" s="65"/>
      <c r="R44" s="65"/>
      <c r="S44" s="65"/>
      <c r="T44" s="65"/>
      <c r="U44" s="159"/>
      <c r="V44" s="65" t="s">
        <v>245</v>
      </c>
      <c r="W44" s="65"/>
      <c r="X44" s="65"/>
      <c r="Y44" s="65"/>
      <c r="Z44" s="65"/>
      <c r="AA44" s="65"/>
      <c r="AB44" s="159"/>
      <c r="AC44" s="65" t="s">
        <v>246</v>
      </c>
      <c r="AD44" s="65"/>
      <c r="AE44" s="65"/>
      <c r="AF44" s="65"/>
      <c r="AG44" s="65"/>
      <c r="AH44" s="65"/>
      <c r="AI44" s="159"/>
      <c r="AJ44" s="65" t="s">
        <v>247</v>
      </c>
      <c r="AK44" s="65"/>
      <c r="AL44" s="65"/>
      <c r="AM44" s="65"/>
      <c r="AN44" s="65"/>
      <c r="AO44" s="65"/>
      <c r="AP44" s="159"/>
      <c r="AQ44" s="65" t="s">
        <v>248</v>
      </c>
      <c r="AR44" s="65"/>
      <c r="AS44" s="65"/>
      <c r="AT44" s="65"/>
      <c r="AU44" s="65"/>
      <c r="AV44" s="65"/>
      <c r="AW44" s="159"/>
      <c r="AX44" s="65" t="s">
        <v>249</v>
      </c>
      <c r="AY44" s="65"/>
      <c r="AZ44" s="65"/>
      <c r="BA44" s="65"/>
      <c r="BB44" s="65"/>
      <c r="BC44" s="65"/>
      <c r="BD44" s="159"/>
      <c r="BE44" s="65" t="s">
        <v>250</v>
      </c>
      <c r="BF44" s="65"/>
      <c r="BG44" s="65"/>
      <c r="BH44" s="65"/>
      <c r="BI44" s="65"/>
      <c r="BJ44" s="65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33.046320000000001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21.92963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1950.8326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6.2410767999999998E-2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5.1073804000000003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1162.9991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205.87938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7" customFormat="1">
      <c r="A2" s="157" t="s">
        <v>281</v>
      </c>
      <c r="B2" s="157" t="s">
        <v>282</v>
      </c>
      <c r="C2" s="157" t="s">
        <v>278</v>
      </c>
      <c r="D2" s="157">
        <v>56</v>
      </c>
      <c r="E2" s="157">
        <v>2897.9679999999998</v>
      </c>
      <c r="F2" s="157">
        <v>303.12954999999999</v>
      </c>
      <c r="G2" s="157">
        <v>92.440020000000004</v>
      </c>
      <c r="H2" s="157">
        <v>48.806488000000002</v>
      </c>
      <c r="I2" s="157">
        <v>43.633526000000003</v>
      </c>
      <c r="J2" s="157">
        <v>163.08398</v>
      </c>
      <c r="K2" s="157">
        <v>59.543213000000002</v>
      </c>
      <c r="L2" s="157">
        <v>103.540764</v>
      </c>
      <c r="M2" s="157">
        <v>48.787329999999997</v>
      </c>
      <c r="N2" s="157">
        <v>6.053941</v>
      </c>
      <c r="O2" s="157">
        <v>26.313348999999999</v>
      </c>
      <c r="P2" s="157">
        <v>1812.2058</v>
      </c>
      <c r="Q2" s="157">
        <v>48.016112999999997</v>
      </c>
      <c r="R2" s="157">
        <v>1041.9306999999999</v>
      </c>
      <c r="S2" s="157">
        <v>354.44326999999998</v>
      </c>
      <c r="T2" s="157">
        <v>8249.8510000000006</v>
      </c>
      <c r="U2" s="157">
        <v>18.904064000000002</v>
      </c>
      <c r="V2" s="157">
        <v>47.761524000000001</v>
      </c>
      <c r="W2" s="157">
        <v>469.56849999999997</v>
      </c>
      <c r="X2" s="157">
        <v>175.65187</v>
      </c>
      <c r="Y2" s="157">
        <v>2.8364384</v>
      </c>
      <c r="Z2" s="157">
        <v>3.0998115999999998</v>
      </c>
      <c r="AA2" s="157">
        <v>31.052675000000001</v>
      </c>
      <c r="AB2" s="157">
        <v>9.4099865000000005</v>
      </c>
      <c r="AC2" s="157">
        <v>1006.79553</v>
      </c>
      <c r="AD2" s="157">
        <v>28.542458</v>
      </c>
      <c r="AE2" s="157">
        <v>5.991466</v>
      </c>
      <c r="AF2" s="157">
        <v>1.2263577000000001</v>
      </c>
      <c r="AG2" s="157">
        <v>1170.2288000000001</v>
      </c>
      <c r="AH2" s="157">
        <v>582.17645000000005</v>
      </c>
      <c r="AI2" s="157">
        <v>588.05229999999995</v>
      </c>
      <c r="AJ2" s="157">
        <v>2494.556</v>
      </c>
      <c r="AK2" s="157">
        <v>10010.005999999999</v>
      </c>
      <c r="AL2" s="157">
        <v>152.75785999999999</v>
      </c>
      <c r="AM2" s="157">
        <v>5776.4449999999997</v>
      </c>
      <c r="AN2" s="157">
        <v>277.44979999999998</v>
      </c>
      <c r="AO2" s="157">
        <v>33.046320000000001</v>
      </c>
      <c r="AP2" s="157">
        <v>21.060389000000001</v>
      </c>
      <c r="AQ2" s="157">
        <v>11.985932</v>
      </c>
      <c r="AR2" s="157">
        <v>21.92963</v>
      </c>
      <c r="AS2" s="157">
        <v>1950.8326</v>
      </c>
      <c r="AT2" s="157">
        <v>6.2410767999999998E-2</v>
      </c>
      <c r="AU2" s="157">
        <v>5.1073804000000003</v>
      </c>
      <c r="AV2" s="157">
        <v>1162.9991</v>
      </c>
      <c r="AW2" s="157">
        <v>205.87938</v>
      </c>
      <c r="AX2" s="157">
        <v>0.2194284</v>
      </c>
      <c r="AY2" s="157">
        <v>2.1217809000000001</v>
      </c>
      <c r="AZ2" s="157">
        <v>939.38390000000004</v>
      </c>
      <c r="BA2" s="157">
        <v>164.22290000000001</v>
      </c>
      <c r="BB2" s="157">
        <v>48.664566000000001</v>
      </c>
      <c r="BC2" s="157">
        <v>64.231840000000005</v>
      </c>
      <c r="BD2" s="157">
        <v>51.299892</v>
      </c>
      <c r="BE2" s="157">
        <v>4.1857157000000003</v>
      </c>
      <c r="BF2" s="157">
        <v>15.926102999999999</v>
      </c>
      <c r="BG2" s="157">
        <v>5.7591404999999998E-4</v>
      </c>
      <c r="BH2" s="157">
        <v>4.9480519999999997E-3</v>
      </c>
      <c r="BI2" s="157">
        <v>3.7000382000000002E-3</v>
      </c>
      <c r="BJ2" s="157">
        <v>6.4732970000000001E-2</v>
      </c>
      <c r="BK2" s="157">
        <v>4.4301083000000002E-5</v>
      </c>
      <c r="BL2" s="157">
        <v>0.1536129</v>
      </c>
      <c r="BM2" s="157">
        <v>8.6444290000000006</v>
      </c>
      <c r="BN2" s="157">
        <v>0.69224739999999996</v>
      </c>
      <c r="BO2" s="157">
        <v>104.39011000000001</v>
      </c>
      <c r="BP2" s="157">
        <v>24.718142</v>
      </c>
      <c r="BQ2" s="157">
        <v>31.372630000000001</v>
      </c>
      <c r="BR2" s="157">
        <v>135.17184</v>
      </c>
      <c r="BS2" s="157">
        <v>57.861960000000003</v>
      </c>
      <c r="BT2" s="157">
        <v>11.020683999999999</v>
      </c>
      <c r="BU2" s="157">
        <v>3.7818535000000001E-3</v>
      </c>
      <c r="BV2" s="157">
        <v>0.4669951</v>
      </c>
      <c r="BW2" s="157">
        <v>1.0442130000000001</v>
      </c>
      <c r="BX2" s="157">
        <v>4.5150790000000001</v>
      </c>
      <c r="BY2" s="157">
        <v>0.42261263999999998</v>
      </c>
      <c r="BZ2" s="157">
        <v>3.5044276999999998E-4</v>
      </c>
      <c r="CA2" s="157">
        <v>3.1822083000000001</v>
      </c>
      <c r="CB2" s="157">
        <v>0.32453771999999997</v>
      </c>
      <c r="CC2" s="157">
        <v>0.53243845999999995</v>
      </c>
      <c r="CD2" s="157">
        <v>11.092086999999999</v>
      </c>
      <c r="CE2" s="157">
        <v>0.122911915</v>
      </c>
      <c r="CF2" s="157">
        <v>2.3510563000000002</v>
      </c>
      <c r="CG2" s="157">
        <v>0</v>
      </c>
      <c r="CH2" s="157">
        <v>0.16762721999999999</v>
      </c>
      <c r="CI2" s="157">
        <v>1.9187909E-2</v>
      </c>
      <c r="CJ2" s="157">
        <v>25.053654000000002</v>
      </c>
      <c r="CK2" s="157">
        <v>3.3364419999999999E-2</v>
      </c>
      <c r="CL2" s="157">
        <v>0.95992180000000005</v>
      </c>
      <c r="CM2" s="157">
        <v>8.2988909999999994</v>
      </c>
      <c r="CN2" s="157">
        <v>6228.0590000000002</v>
      </c>
      <c r="CO2" s="157">
        <v>10972.891</v>
      </c>
      <c r="CP2" s="157">
        <v>9727.4889999999996</v>
      </c>
      <c r="CQ2" s="157">
        <v>3071.2802999999999</v>
      </c>
      <c r="CR2" s="157">
        <v>1374.761</v>
      </c>
      <c r="CS2" s="157">
        <v>941.58969999999999</v>
      </c>
      <c r="CT2" s="157">
        <v>6102.8180000000002</v>
      </c>
      <c r="CU2" s="157">
        <v>4528.7992999999997</v>
      </c>
      <c r="CV2" s="157">
        <v>2168.9391999999998</v>
      </c>
      <c r="CW2" s="157">
        <v>5532.0492999999997</v>
      </c>
      <c r="CX2" s="157">
        <v>1472.0413000000001</v>
      </c>
      <c r="CY2" s="157">
        <v>6905.1244999999999</v>
      </c>
      <c r="CZ2" s="157">
        <v>3883.7860000000001</v>
      </c>
      <c r="DA2" s="157">
        <v>9855.2240000000002</v>
      </c>
      <c r="DB2" s="157">
        <v>8168.759</v>
      </c>
      <c r="DC2" s="157">
        <v>14478.088</v>
      </c>
      <c r="DD2" s="157">
        <v>24081.798999999999</v>
      </c>
      <c r="DE2" s="157">
        <v>6241.0204999999996</v>
      </c>
      <c r="DF2" s="157">
        <v>6826.0309999999999</v>
      </c>
      <c r="DG2" s="157">
        <v>5797.1274000000003</v>
      </c>
      <c r="DH2" s="157">
        <v>538.66999999999996</v>
      </c>
      <c r="DI2" s="157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164.22290000000001</v>
      </c>
      <c r="B6">
        <f>BB2</f>
        <v>48.664566000000001</v>
      </c>
      <c r="C6">
        <f>BC2</f>
        <v>64.231840000000005</v>
      </c>
      <c r="D6">
        <f>BD2</f>
        <v>51.299892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0" sqref="K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23437</v>
      </c>
      <c r="C2" s="56">
        <f ca="1">YEAR(TODAY())-YEAR(B2)+IF(TODAY()&gt;=DATE(YEAR(TODAY()),MONTH(B2),DAY(B2)),0,-1)</f>
        <v>56</v>
      </c>
      <c r="E2" s="52">
        <v>158.9</v>
      </c>
      <c r="F2" s="53" t="s">
        <v>39</v>
      </c>
      <c r="G2" s="52">
        <v>51.3</v>
      </c>
      <c r="H2" s="51" t="s">
        <v>41</v>
      </c>
      <c r="I2" s="70">
        <f>ROUND(G3/E3^2,1)</f>
        <v>20.3</v>
      </c>
    </row>
    <row r="3" spans="1:9">
      <c r="E3" s="51">
        <f>E2/100</f>
        <v>1.589</v>
      </c>
      <c r="F3" s="51" t="s">
        <v>40</v>
      </c>
      <c r="G3" s="51">
        <f>G2</f>
        <v>51.3</v>
      </c>
      <c r="H3" s="51" t="s">
        <v>41</v>
      </c>
      <c r="I3" s="70"/>
    </row>
    <row r="4" spans="1:9">
      <c r="A4" t="s">
        <v>273</v>
      </c>
    </row>
    <row r="5" spans="1:9">
      <c r="B5" s="60">
        <v>44148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이승연, ID : H1900498)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01월 13일 10:29:49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44148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56</v>
      </c>
      <c r="G12" s="92"/>
      <c r="H12" s="92"/>
      <c r="I12" s="92"/>
      <c r="K12" s="121">
        <f>'개인정보 및 신체계측 입력'!E2</f>
        <v>158.9</v>
      </c>
      <c r="L12" s="122"/>
      <c r="M12" s="115">
        <f>'개인정보 및 신체계측 입력'!G2</f>
        <v>51.3</v>
      </c>
      <c r="N12" s="116"/>
      <c r="O12" s="111" t="s">
        <v>271</v>
      </c>
      <c r="P12" s="105"/>
      <c r="Q12" s="88">
        <f>'개인정보 및 신체계측 입력'!I2</f>
        <v>20.3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이승연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54.261000000000003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16.547000000000001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29.192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19.3</v>
      </c>
      <c r="L72" s="36" t="s">
        <v>53</v>
      </c>
      <c r="M72" s="36">
        <f>ROUND('DRIs DATA'!K8,1)</f>
        <v>11.5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138.91999999999999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398.01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175.65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627.33000000000004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146.28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667.33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330.46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2021-01-13T02:09:22Z</dcterms:modified>
</cp:coreProperties>
</file>