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<sst xmlns="http://schemas.openxmlformats.org/spreadsheetml/2006/main" count="692" uniqueCount="283">
  <si>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</si>
  <si>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</si>
  <si>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</si>
  <si>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</si>
  <si>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</si>
  <si>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</si>
  <si>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</si>
  <si>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</si>
  <si>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</si>
  <si>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</si>
  <si>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</si>
  <si>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</si>
  <si>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</si>
  <si>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</si>
  <si>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</si>
  <si>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</si>
  <si>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</si>
  <si>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</si>
  <si>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</si>
  <si>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</si>
  <si>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</si>
  <si>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</si>
  <si>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</si>
  <si>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</si>
  <si>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</si>
  <si>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</si>
  <si>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</si>
  <si>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</si>
  <si>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</si>
  <si>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</si>
  <si>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</si>
  <si>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</si>
  <si>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</si>
  <si>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</si>
  <si>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</si>
  <si>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</si>
  <si>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</si>
  <si>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</si>
  <si>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</si>
  <si>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</si>
  <si>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</si>
  <si>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</si>
  <si>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</si>
  <si>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</si>
  <si>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</si>
  <si>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</si>
  <si>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</si>
  <si>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</si>
  <si>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</si>
  <si>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</si>
  <si>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</si>
  <si>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</si>
  <si>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</si>
  <si>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</si>
  <si>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</si>
  <si>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</si>
  <si>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</si>
  <si>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</si>
  <si>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</si>
  <si>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</si>
  <si>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</si>
  <si>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</si>
  <si>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</si>
  <si>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</si>
  <si>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</si>
  <si>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</si>
  <si>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</si>
  <si>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</si>
  <si>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</si>
  <si>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</si>
  <si>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</si>
  <si>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</si>
  <si>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</si>
  <si>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</si>
  <si>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</si>
  <si>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</si>
  <si>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</si>
  <si>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</si>
  <si>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</si>
  <si>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</si>
  <si>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</si>
  <si>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</si>
  <si>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</si>
  <si>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</si>
  <si>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</si>
  <si>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</si>
  <si>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</si>
  <si>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</si>
  <si>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</si>
  <si>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</si>
  <si>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</si>
  <si>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</si>
  <si>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</si>
  <si>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</si>
  <si>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</si>
  <si>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</si>
  <si>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</si>
  <si>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</si>
  <si>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</si>
  <si>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</si>
  <si>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</si>
  <si>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</si>
  <si>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</si>
  <si>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</si>
  <si>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</si>
  <si>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</si>
  <si>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</si>
  <si>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</si>
  <si>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</si>
  <si>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</si>
  <si>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</si>
  <si>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</si>
  <si>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</si>
  <si>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</si>
  <si>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</si>
  <si>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</si>
  <si>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</si>
  <si>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</si>
  <si>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</si>
  <si>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</si>
  <si>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</si>
  <si>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</si>
  <si>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</si>
  <si>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</si>
  <si>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</si>
  <si>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</si>
  <si>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</si>
  <si>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</si>
  <si>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</si>
  <si>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</si>
  <si>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</si>
  <si>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</si>
  <si>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</si>
  <si>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</si>
  <si>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</si>
  <si>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</si>
  <si>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</si>
  <si>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</si>
  <si>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</si>
  <si>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</si>
  <si>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</si>
  <si>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</si>
  <si>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</si>
  <si>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</si>
  <si>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</si>
  <si>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</si>
  <si>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</si>
  <si>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</si>
  <si>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</si>
  <si>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</si>
  <si>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</si>
  <si>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</si>
  <si>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</si>
  <si>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</si>
  <si>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</si>
  <si>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</si>
  <si>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</si>
  <si>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</si>
  <si>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</si>
  <si>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</si>
  <si>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</si>
  <si>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</si>
  <si>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</si>
  <si>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</si>
  <si>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</si>
  <si>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</si>
  <si>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</si>
  <si>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</si>
  <si>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</si>
  <si>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</si>
  <si>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</si>
  <si>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</si>
  <si>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</si>
  <si>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</si>
  <si>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</si>
  <si>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</si>
  <si>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</si>
  <si>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</si>
  <si>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</si>
  <si>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</si>
  <si>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</si>
  <si>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</si>
  <si>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</si>
  <si>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</si>
  <si>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</si>
  <si>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</si>
  <si>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</si>
  <si>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</si>
  <si>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</si>
  <si>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</si>
  <si>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</si>
  <si>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</si>
  <si>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</si>
  <si>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</si>
  <si>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</si>
  <si>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</si>
  <si>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</si>
  <si>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</si>
  <si>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</si>
  <si>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</si>
  <si>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</si>
  <si>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</si>
  <si>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</si>
  <si>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</si>
  <si>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</si>
  <si>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</si>
  <si>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</si>
  <si>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</si>
  <si>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</si>
  <si>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</si>
  <si>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</si>
  <si>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</si>
  <si>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</si>
  <si>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</si>
  <si>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</si>
  <si>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</si>
  <si>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</si>
  <si>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</si>
  <si>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</si>
  <si>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</si>
  <si>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</si>
  <si>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</si>
  <si>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</si>
  <si>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</si>
  <si>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</si>
  <si>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</si>
  <si>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</si>
  <si>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</si>
  <si>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</si>
  <si>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</si>
  <si>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</si>
  <si>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</si>
  <si>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</si>
  <si>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</si>
  <si>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</si>
  <si>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</si>
  <si>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</si>
  <si>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</si>
  <si>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</si>
  <si>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</si>
  <si>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</si>
  <si>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</si>
  <si>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</si>
  <si>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</si>
  <si>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</si>
  <si>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</si>
  <si>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</si>
  <si>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</si>
  <si>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</si>
  <si>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</si>
  <si>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</si>
  <si>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</si>
  <si>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</si>
  <si>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</si>
  <si>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</si>
  <si>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</si>
  <si>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</si>
  <si>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</si>
  <si>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</si>
  <si>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</si>
  <si>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</si>
  <si>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</si>
  <si>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</si>
  <si>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</si>
  <si>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</si>
  <si>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</si>
  <si>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</si>
  <si>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</si>
  <si>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</si>
  <si>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</si>
  <si>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</si>
  <si>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</si>
  <si>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</si>
  <si>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</si>
  <si>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</si>
  <si>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</si>
  <si>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</si>
  <si>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</si>
  <si>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방동권, ID : H1900505)</t>
  </si>
  <si>
    <t>2021년 01월 11일 16:41:03</t>
  </si>
  <si>
    <t>H1900505</t>
  </si>
  <si>
    <t>방동권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</si>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</sst>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86088"/>
        <c:axId val="578982560"/>
      </c:barChart>
      <c:catAx>
        <c:axId val="57898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82560"/>
        <c:crosses val="autoZero"/>
        <c:auto val="1"/>
        <c:lblAlgn val="ctr"/>
        <c:lblOffset val="100"/>
        <c:noMultiLvlLbl val="0"/>
      </c:catAx>
      <c:valAx>
        <c:axId val="57898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8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62960"/>
        <c:axId val="578966488"/>
      </c:barChart>
      <c:catAx>
        <c:axId val="57896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6488"/>
        <c:crosses val="autoZero"/>
        <c:auto val="1"/>
        <c:lblAlgn val="ctr"/>
        <c:lblOffset val="100"/>
        <c:noMultiLvlLbl val="0"/>
      </c:catAx>
      <c:valAx>
        <c:axId val="57896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6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62176"/>
        <c:axId val="578962568"/>
      </c:barChart>
      <c:catAx>
        <c:axId val="57896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2568"/>
        <c:crosses val="autoZero"/>
        <c:auto val="1"/>
        <c:lblAlgn val="ctr"/>
        <c:lblOffset val="100"/>
        <c:noMultiLvlLbl val="0"/>
      </c:catAx>
      <c:valAx>
        <c:axId val="57896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61784"/>
        <c:axId val="578964136"/>
      </c:barChart>
      <c:catAx>
        <c:axId val="57896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4136"/>
        <c:crosses val="autoZero"/>
        <c:auto val="1"/>
        <c:lblAlgn val="ctr"/>
        <c:lblOffset val="100"/>
        <c:noMultiLvlLbl val="0"/>
      </c:catAx>
      <c:valAx>
        <c:axId val="57896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6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4675.5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70800"/>
        <c:axId val="578971976"/>
      </c:barChart>
      <c:catAx>
        <c:axId val="57897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1976"/>
        <c:crosses val="autoZero"/>
        <c:auto val="1"/>
        <c:lblAlgn val="ctr"/>
        <c:lblOffset val="100"/>
        <c:noMultiLvlLbl val="0"/>
      </c:catAx>
      <c:valAx>
        <c:axId val="578971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7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154.80000000000001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72368"/>
        <c:axId val="578973544"/>
      </c:barChart>
      <c:catAx>
        <c:axId val="57897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3544"/>
        <c:crosses val="autoZero"/>
        <c:auto val="1"/>
        <c:lblAlgn val="ctr"/>
        <c:lblOffset val="100"/>
        <c:noMultiLvlLbl val="0"/>
      </c:catAx>
      <c:valAx>
        <c:axId val="57897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7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72760"/>
        <c:axId val="578976680"/>
      </c:barChart>
      <c:catAx>
        <c:axId val="57897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6680"/>
        <c:crosses val="autoZero"/>
        <c:auto val="1"/>
        <c:lblAlgn val="ctr"/>
        <c:lblOffset val="100"/>
        <c:noMultiLvlLbl val="0"/>
      </c:catAx>
      <c:valAx>
        <c:axId val="5789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7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78248"/>
        <c:axId val="578973936"/>
      </c:barChart>
      <c:catAx>
        <c:axId val="57897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3936"/>
        <c:crosses val="autoZero"/>
        <c:auto val="1"/>
        <c:lblAlgn val="ctr"/>
        <c:lblOffset val="100"/>
        <c:noMultiLvlLbl val="0"/>
      </c:catAx>
      <c:valAx>
        <c:axId val="57897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7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2310.1999999999998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81384"/>
        <c:axId val="578970408"/>
      </c:barChart>
      <c:catAx>
        <c:axId val="57898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0408"/>
        <c:crosses val="autoZero"/>
        <c:auto val="1"/>
        <c:lblAlgn val="ctr"/>
        <c:lblOffset val="100"/>
        <c:noMultiLvlLbl val="0"/>
      </c:catAx>
      <c:valAx>
        <c:axId val="5789704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8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74328"/>
        <c:axId val="578977072"/>
      </c:barChart>
      <c:catAx>
        <c:axId val="57897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7072"/>
        <c:crosses val="autoZero"/>
        <c:auto val="1"/>
        <c:lblAlgn val="ctr"/>
        <c:lblOffset val="100"/>
        <c:noMultiLvlLbl val="0"/>
      </c:catAx>
      <c:valAx>
        <c:axId val="5789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7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70016"/>
        <c:axId val="578975112"/>
      </c:barChart>
      <c:catAx>
        <c:axId val="57897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5112"/>
        <c:crosses val="autoZero"/>
        <c:auto val="1"/>
        <c:lblAlgn val="ctr"/>
        <c:lblOffset val="100"/>
        <c:noMultiLvlLbl val="0"/>
      </c:catAx>
      <c:valAx>
        <c:axId val="578975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86480"/>
        <c:axId val="578989224"/>
      </c:barChart>
      <c:catAx>
        <c:axId val="57898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89224"/>
        <c:crosses val="autoZero"/>
        <c:auto val="1"/>
        <c:lblAlgn val="ctr"/>
        <c:lblOffset val="100"/>
        <c:noMultiLvlLbl val="0"/>
      </c:catAx>
      <c:valAx>
        <c:axId val="57898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8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76288"/>
        <c:axId val="578977464"/>
      </c:barChart>
      <c:catAx>
        <c:axId val="5789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7464"/>
        <c:crosses val="autoZero"/>
        <c:auto val="1"/>
        <c:lblAlgn val="ctr"/>
        <c:lblOffset val="100"/>
        <c:noMultiLvlLbl val="0"/>
      </c:catAx>
      <c:valAx>
        <c:axId val="57897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81776"/>
        <c:axId val="578979424"/>
      </c:barChart>
      <c:catAx>
        <c:axId val="57898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79424"/>
        <c:crosses val="autoZero"/>
        <c:auto val="1"/>
        <c:lblAlgn val="ctr"/>
        <c:lblOffset val="100"/>
        <c:noMultiLvlLbl val="0"/>
      </c:catAx>
      <c:valAx>
        <c:axId val="5789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8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</c:v>
                </c:pt>
                <c:pt idx="1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8980208"/>
        <c:axId val="578980600"/>
      </c:barChart>
      <c:catAx>
        <c:axId val="57898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80600"/>
        <c:crosses val="autoZero"/>
        <c:auto val="1"/>
        <c:lblAlgn val="ctr"/>
        <c:lblOffset val="100"/>
        <c:noMultiLvlLbl val="0"/>
      </c:catAx>
      <c:valAx>
        <c:axId val="57898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8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10.6312275</c:v>
                </c:pt>
                <c:pt idx="1">
                  <c:v>12.568472</c:v>
                </c:pt>
                <c:pt idx="2">
                  <c:v>12.54246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6296"/>
        <c:axId val="521085904"/>
      </c:barChart>
      <c:catAx>
        <c:axId val="52108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904"/>
        <c:crosses val="autoZero"/>
        <c:auto val="1"/>
        <c:lblAlgn val="ctr"/>
        <c:lblOffset val="100"/>
        <c:noMultiLvlLbl val="0"/>
      </c:catAx>
      <c:valAx>
        <c:axId val="52108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8648"/>
        <c:axId val="521087864"/>
      </c:barChart>
      <c:catAx>
        <c:axId val="5210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7864"/>
        <c:crosses val="autoZero"/>
        <c:auto val="1"/>
        <c:lblAlgn val="ctr"/>
        <c:lblOffset val="100"/>
        <c:noMultiLvlLbl val="0"/>
      </c:catAx>
      <c:valAx>
        <c:axId val="52108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</c:v>
                </c:pt>
                <c:pt idx="1">
                  <c:v>8.6</c:v>
                </c:pt>
                <c:pt idx="2">
                  <c:v>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086688"/>
        <c:axId val="521085512"/>
      </c:barChart>
      <c:catAx>
        <c:axId val="5210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512"/>
        <c:crosses val="autoZero"/>
        <c:auto val="1"/>
        <c:lblAlgn val="ctr"/>
        <c:lblOffset val="100"/>
        <c:noMultiLvlLbl val="0"/>
      </c:catAx>
      <c:valAx>
        <c:axId val="5210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2592.4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76104"/>
        <c:axId val="521074928"/>
      </c:barChart>
      <c:catAx>
        <c:axId val="52107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74928"/>
        <c:crosses val="autoZero"/>
        <c:auto val="1"/>
        <c:lblAlgn val="ctr"/>
        <c:lblOffset val="100"/>
        <c:noMultiLvlLbl val="0"/>
      </c:catAx>
      <c:valAx>
        <c:axId val="521074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7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74144"/>
        <c:axId val="521083160"/>
      </c:barChart>
      <c:catAx>
        <c:axId val="52107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3160"/>
        <c:crosses val="autoZero"/>
        <c:auto val="1"/>
        <c:lblAlgn val="ctr"/>
        <c:lblOffset val="100"/>
        <c:noMultiLvlLbl val="0"/>
      </c:catAx>
      <c:valAx>
        <c:axId val="521083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555.29999999999995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1592"/>
        <c:axId val="521084336"/>
      </c:barChart>
      <c:catAx>
        <c:axId val="52108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4336"/>
        <c:crosses val="autoZero"/>
        <c:auto val="1"/>
        <c:lblAlgn val="ctr"/>
        <c:lblOffset val="100"/>
        <c:noMultiLvlLbl val="0"/>
      </c:catAx>
      <c:valAx>
        <c:axId val="5210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83344"/>
        <c:axId val="578961392"/>
      </c:barChart>
      <c:catAx>
        <c:axId val="57898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1392"/>
        <c:crosses val="autoZero"/>
        <c:auto val="1"/>
        <c:lblAlgn val="ctr"/>
        <c:lblOffset val="100"/>
        <c:noMultiLvlLbl val="0"/>
      </c:catAx>
      <c:valAx>
        <c:axId val="57896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8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6829.4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77280"/>
        <c:axId val="521078456"/>
      </c:barChart>
      <c:catAx>
        <c:axId val="52107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78456"/>
        <c:crosses val="autoZero"/>
        <c:auto val="1"/>
        <c:lblAlgn val="ctr"/>
        <c:lblOffset val="100"/>
        <c:noMultiLvlLbl val="0"/>
      </c:catAx>
      <c:valAx>
        <c:axId val="52107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78064"/>
        <c:axId val="521081984"/>
      </c:barChart>
      <c:catAx>
        <c:axId val="5210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1984"/>
        <c:crosses val="autoZero"/>
        <c:auto val="1"/>
        <c:lblAlgn val="ctr"/>
        <c:lblOffset val="100"/>
        <c:noMultiLvlLbl val="0"/>
      </c:catAx>
      <c:valAx>
        <c:axId val="52108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7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0024"/>
        <c:axId val="521080416"/>
      </c:barChart>
      <c:catAx>
        <c:axId val="52108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0416"/>
        <c:crosses val="autoZero"/>
        <c:auto val="1"/>
        <c:lblAlgn val="ctr"/>
        <c:lblOffset val="100"/>
        <c:noMultiLvlLbl val="0"/>
      </c:catAx>
      <c:valAx>
        <c:axId val="52108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68840"/>
        <c:axId val="578960608"/>
      </c:barChart>
      <c:catAx>
        <c:axId val="57896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0608"/>
        <c:crosses val="autoZero"/>
        <c:auto val="1"/>
        <c:lblAlgn val="ctr"/>
        <c:lblOffset val="100"/>
        <c:noMultiLvlLbl val="0"/>
      </c:catAx>
      <c:valAx>
        <c:axId val="57896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6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66880"/>
        <c:axId val="578968448"/>
      </c:barChart>
      <c:catAx>
        <c:axId val="57896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8448"/>
        <c:crosses val="autoZero"/>
        <c:auto val="1"/>
        <c:lblAlgn val="ctr"/>
        <c:lblOffset val="100"/>
        <c:noMultiLvlLbl val="0"/>
      </c:catAx>
      <c:valAx>
        <c:axId val="57896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69232"/>
        <c:axId val="578969624"/>
      </c:barChart>
      <c:catAx>
        <c:axId val="57896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9624"/>
        <c:crosses val="autoZero"/>
        <c:auto val="1"/>
        <c:lblAlgn val="ctr"/>
        <c:lblOffset val="100"/>
        <c:noMultiLvlLbl val="0"/>
      </c:catAx>
      <c:valAx>
        <c:axId val="57896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6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57472"/>
        <c:axId val="578957864"/>
      </c:barChart>
      <c:catAx>
        <c:axId val="5789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57864"/>
        <c:crosses val="autoZero"/>
        <c:auto val="1"/>
        <c:lblAlgn val="ctr"/>
        <c:lblOffset val="100"/>
        <c:noMultiLvlLbl val="0"/>
      </c:catAx>
      <c:valAx>
        <c:axId val="57895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60216"/>
        <c:axId val="578965704"/>
      </c:barChart>
      <c:catAx>
        <c:axId val="57896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5704"/>
        <c:crosses val="autoZero"/>
        <c:auto val="1"/>
        <c:lblAlgn val="ctr"/>
        <c:lblOffset val="100"/>
        <c:noMultiLvlLbl val="0"/>
      </c:catAx>
      <c:valAx>
        <c:axId val="57896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6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59040"/>
        <c:axId val="578966096"/>
      </c:barChart>
      <c:catAx>
        <c:axId val="57895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66096"/>
        <c:crosses val="autoZero"/>
        <c:auto val="1"/>
        <c:lblAlgn val="ctr"/>
        <c:lblOffset val="100"/>
        <c:noMultiLvlLbl val="0"/>
      </c:catAx>
      <c:valAx>
        <c:axId val="57896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방동권, ID : H1900505)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16:41:03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2592.4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81.400000000000006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76.5</v>
      </c>
      <c r="G8" s="59">
        <f>'DRIs DATA 입력'!G8</f>
        <v>8.6</v>
      </c>
      <c r="H8" s="59">
        <f>'DRIs DATA 입력'!H8</f>
        <v>14.9</v>
      </c>
      <c r="I8" s="46"/>
      <c r="J8" s="59" t="s">
        <v>216</v>
      </c>
      <c r="K8" s="59">
        <f>'DRIs DATA 입력'!K8</f>
        <v>7.9</v>
      </c>
      <c r="L8" s="59">
        <f>'DRIs DATA 입력'!L8</f>
        <v>9.1999999999999993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694.8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242.6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814.8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555.29999999999995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1355.1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6829.4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4675.5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154.80000000000001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2310.1999999999998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4.4000000000000004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121.7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8" sqref="O58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2400</v>
      </c>
      <c r="C6" s="70">
        <v>2592.4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81.400000000000006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37.6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76.5</v>
      </c>
      <c r="G8" s="70">
        <v>8.6</v>
      </c>
      <c r="H8" s="70">
        <v>14.9</v>
      </c>
      <c r="I8" s="68"/>
      <c r="J8" s="70" t="s">
        <v>216</v>
      </c>
      <c r="K8" s="70">
        <v>7.9</v>
      </c>
      <c r="L8" s="70">
        <v>9.1999999999999993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550</v>
      </c>
      <c r="C16" s="70">
        <v>750</v>
      </c>
      <c r="D16" s="70">
        <v>0</v>
      </c>
      <c r="E16" s="70">
        <v>3000</v>
      </c>
      <c r="F16" s="70">
        <v>694.8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27.8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4.7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342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242.6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2.4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1.9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21.1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2.6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814.8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6.1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3.6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1.9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630</v>
      </c>
      <c r="C36" s="70">
        <v>800</v>
      </c>
      <c r="D36" s="70">
        <v>0</v>
      </c>
      <c r="E36" s="70">
        <v>2500</v>
      </c>
      <c r="F36" s="70">
        <v>555.29999999999995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1355.1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6829.4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4675.5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154.80000000000001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163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8</v>
      </c>
      <c r="C46" s="70">
        <v>10</v>
      </c>
      <c r="D46" s="70">
        <v>0</v>
      </c>
      <c r="E46" s="70">
        <v>45</v>
      </c>
      <c r="F46" s="70">
        <v>17.5</v>
      </c>
      <c r="G46" s="68"/>
      <c r="H46" s="70" t="s">
        <v>24</v>
      </c>
      <c r="I46" s="70">
        <v>8</v>
      </c>
      <c r="J46" s="70">
        <v>10</v>
      </c>
      <c r="K46" s="70">
        <v>0</v>
      </c>
      <c r="L46" s="70">
        <v>35</v>
      </c>
      <c r="M46" s="70">
        <v>12.5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2310.1999999999998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0.3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4.4000000000000004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121.7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94.4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48</v>
      </c>
      <c r="E2" s="68">
        <v>2592.395</v>
      </c>
      <c r="F2" s="68">
        <v>417.31779999999998</v>
      </c>
      <c r="G2" s="68">
        <v>46.931815999999998</v>
      </c>
      <c r="H2" s="68">
        <v>26.251429000000002</v>
      </c>
      <c r="I2" s="68">
        <v>20.680389999999999</v>
      </c>
      <c r="J2" s="68">
        <v>81.366066000000004</v>
      </c>
      <c r="K2" s="68">
        <v>45.226596999999998</v>
      </c>
      <c r="L2" s="68">
        <v>36.139465000000001</v>
      </c>
      <c r="M2" s="68">
        <v>37.633502999999997</v>
      </c>
      <c r="N2" s="68">
        <v>3.7727911000000001</v>
      </c>
      <c r="O2" s="68">
        <v>20.246808999999999</v>
      </c>
      <c r="P2" s="68">
        <v>1639.1297999999999</v>
      </c>
      <c r="Q2" s="68">
        <v>32.066006000000002</v>
      </c>
      <c r="R2" s="68">
        <v>694.81682999999998</v>
      </c>
      <c r="S2" s="68">
        <v>123.7013</v>
      </c>
      <c r="T2" s="68">
        <v>6853.3877000000002</v>
      </c>
      <c r="U2" s="68">
        <v>4.7243899999999996</v>
      </c>
      <c r="V2" s="68">
        <v>27.764068999999999</v>
      </c>
      <c r="W2" s="68">
        <v>342.00992000000002</v>
      </c>
      <c r="X2" s="68">
        <v>242.64152999999999</v>
      </c>
      <c r="Y2" s="68">
        <v>2.3656329999999999</v>
      </c>
      <c r="Z2" s="68">
        <v>1.9088944000000001</v>
      </c>
      <c r="AA2" s="68">
        <v>21.073284000000001</v>
      </c>
      <c r="AB2" s="68">
        <v>2.6122801</v>
      </c>
      <c r="AC2" s="68">
        <v>814.75</v>
      </c>
      <c r="AD2" s="68">
        <v>6.1178160000000004</v>
      </c>
      <c r="AE2" s="68">
        <v>3.5673792</v>
      </c>
      <c r="AF2" s="68">
        <v>1.8755546999999999</v>
      </c>
      <c r="AG2" s="68">
        <v>555.26310000000001</v>
      </c>
      <c r="AH2" s="68">
        <v>360.73971999999998</v>
      </c>
      <c r="AI2" s="68">
        <v>194.52340000000001</v>
      </c>
      <c r="AJ2" s="68">
        <v>1355.1274000000001</v>
      </c>
      <c r="AK2" s="68">
        <v>6829.4</v>
      </c>
      <c r="AL2" s="68">
        <v>154.78923</v>
      </c>
      <c r="AM2" s="68">
        <v>4675.5127000000002</v>
      </c>
      <c r="AN2" s="68">
        <v>163.00649999999999</v>
      </c>
      <c r="AO2" s="68">
        <v>17.457492999999999</v>
      </c>
      <c r="AP2" s="68">
        <v>13.499978</v>
      </c>
      <c r="AQ2" s="68">
        <v>3.9575152</v>
      </c>
      <c r="AR2" s="68">
        <v>12.484099000000001</v>
      </c>
      <c r="AS2" s="68">
        <v>2310.15</v>
      </c>
      <c r="AT2" s="68">
        <v>0.34070778000000002</v>
      </c>
      <c r="AU2" s="68">
        <v>4.3647010000000002</v>
      </c>
      <c r="AV2" s="68">
        <v>121.67441599999999</v>
      </c>
      <c r="AW2" s="68">
        <v>94.372339999999994</v>
      </c>
      <c r="AX2" s="68">
        <v>6.5976740000000006E-2</v>
      </c>
      <c r="AY2" s="68">
        <v>1.8623301000000001</v>
      </c>
      <c r="AZ2" s="68">
        <v>329.65996999999999</v>
      </c>
      <c r="BA2" s="68">
        <v>35.763404999999999</v>
      </c>
      <c r="BB2" s="68">
        <v>10.6312275</v>
      </c>
      <c r="BC2" s="68">
        <v>12.568472</v>
      </c>
      <c r="BD2" s="68">
        <v>12.54246</v>
      </c>
      <c r="BE2" s="68">
        <v>0.55832870000000001</v>
      </c>
      <c r="BF2" s="68">
        <v>2.9839060000000002</v>
      </c>
      <c r="BG2" s="68">
        <v>6.9387240000000003E-3</v>
      </c>
      <c r="BH2" s="68">
        <v>1.8783088999999999E-2</v>
      </c>
      <c r="BI2" s="68">
        <v>1.4013051E-2</v>
      </c>
      <c r="BJ2" s="68">
        <v>5.6672952999999998E-2</v>
      </c>
      <c r="BK2" s="68">
        <v>5.3374800000000001E-4</v>
      </c>
      <c r="BL2" s="68">
        <v>0.45172644000000001</v>
      </c>
      <c r="BM2" s="68">
        <v>5.3706373999999997</v>
      </c>
      <c r="BN2" s="68">
        <v>1.7844118</v>
      </c>
      <c r="BO2" s="68">
        <v>86.086296000000004</v>
      </c>
      <c r="BP2" s="68">
        <v>16.37227</v>
      </c>
      <c r="BQ2" s="68">
        <v>29.350705999999999</v>
      </c>
      <c r="BR2" s="68">
        <v>99.891369999999995</v>
      </c>
      <c r="BS2" s="68">
        <v>25.469131000000001</v>
      </c>
      <c r="BT2" s="68">
        <v>20.882705999999999</v>
      </c>
      <c r="BU2" s="68">
        <v>5.4886114E-2</v>
      </c>
      <c r="BV2" s="68">
        <v>3.3973324999999999E-2</v>
      </c>
      <c r="BW2" s="68">
        <v>1.3451238999999999</v>
      </c>
      <c r="BX2" s="68">
        <v>1.5091076999999999</v>
      </c>
      <c r="BY2" s="68">
        <v>9.6821669999999999E-2</v>
      </c>
      <c r="BZ2" s="68">
        <v>5.4710000000000002E-4</v>
      </c>
      <c r="CA2" s="68">
        <v>0.91068629999999995</v>
      </c>
      <c r="CB2" s="68">
        <v>1.914979E-2</v>
      </c>
      <c r="CC2" s="68">
        <v>0.14246412</v>
      </c>
      <c r="CD2" s="68">
        <v>0.71506464000000003</v>
      </c>
      <c r="CE2" s="68">
        <v>3.8162639999999998E-2</v>
      </c>
      <c r="CF2" s="68">
        <v>0.14657044</v>
      </c>
      <c r="CG2" s="68">
        <v>0</v>
      </c>
      <c r="CH2" s="68">
        <v>1.5956624999999999E-2</v>
      </c>
      <c r="CI2" s="68">
        <v>2.5328759999999999E-3</v>
      </c>
      <c r="CJ2" s="68">
        <v>1.7884077</v>
      </c>
      <c r="CK2" s="68">
        <v>8.2898989999999999E-3</v>
      </c>
      <c r="CL2" s="68">
        <v>0.74395659999999997</v>
      </c>
      <c r="CM2" s="68">
        <v>4.7813334000000003</v>
      </c>
      <c r="CN2" s="68">
        <v>2019.9458</v>
      </c>
      <c r="CO2" s="68">
        <v>3451.1938</v>
      </c>
      <c r="CP2" s="68">
        <v>1661.6804</v>
      </c>
      <c r="CQ2" s="68">
        <v>691.12963999999999</v>
      </c>
      <c r="CR2" s="68">
        <v>364.68756000000002</v>
      </c>
      <c r="CS2" s="68">
        <v>441.43844999999999</v>
      </c>
      <c r="CT2" s="68">
        <v>1963.0948000000001</v>
      </c>
      <c r="CU2" s="68">
        <v>1073.0427999999999</v>
      </c>
      <c r="CV2" s="68">
        <v>1436.7891999999999</v>
      </c>
      <c r="CW2" s="68">
        <v>1174.4218000000001</v>
      </c>
      <c r="CX2" s="68">
        <v>359.44466999999997</v>
      </c>
      <c r="CY2" s="68">
        <v>2727.6628000000001</v>
      </c>
      <c r="CZ2" s="68">
        <v>1224.1672000000001</v>
      </c>
      <c r="DA2" s="68">
        <v>2890.9866000000002</v>
      </c>
      <c r="DB2" s="68">
        <v>3041.1381999999999</v>
      </c>
      <c r="DC2" s="68">
        <v>4009.9722000000002</v>
      </c>
      <c r="DD2" s="68">
        <v>6135.22</v>
      </c>
      <c r="DE2" s="68">
        <v>1109.8869999999999</v>
      </c>
      <c r="DF2" s="68">
        <v>3549.2021</v>
      </c>
      <c r="DG2" s="68">
        <v>1412.298</v>
      </c>
      <c r="DH2" s="68">
        <v>53.133823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35.763404999999999</v>
      </c>
      <c r="B6">
        <f>BB2</f>
        <v>10.6312275</v>
      </c>
      <c r="C6">
        <f>BC2</f>
        <v>12.568472</v>
      </c>
      <c r="D6">
        <f>BD2</f>
        <v>12.54246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4" sqref="I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26439</v>
      </c>
      <c r="C2" s="56">
        <f ca="1">YEAR(TODAY())-YEAR(B2)+IF(TODAY()&gt;=DATE(YEAR(TODAY()),MONTH(B2),DAY(B2)),0,-1)</f>
        <v>48</v>
      </c>
      <c r="E2" s="52">
        <v>171</v>
      </c>
      <c r="F2" s="53" t="s">
        <v>39</v>
      </c>
      <c r="G2" s="52">
        <v>74</v>
      </c>
      <c r="H2" s="51" t="s">
        <v>41</v>
      </c>
      <c r="I2" s="78">
        <f>ROUND(G3/E3^2,1)</f>
        <v>25.3</v>
      </c>
    </row>
    <row r="3" spans="1:9" x14ac:dyDescent="0.3">
      <c r="E3" s="51">
        <f>E2/100</f>
        <v>1.71</v>
      </c>
      <c r="F3" s="51" t="s">
        <v>40</v>
      </c>
      <c r="G3" s="51">
        <f>G2</f>
        <v>74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방동권, ID : H1900505)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16:41:03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44152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48</v>
      </c>
      <c r="G12" s="143"/>
      <c r="H12" s="143"/>
      <c r="I12" s="143"/>
      <c r="K12" s="134">
        <f>'개인정보 및 신체계측 입력'!E2</f>
        <v>171</v>
      </c>
      <c r="L12" s="135"/>
      <c r="M12" s="128">
        <f>'개인정보 및 신체계측 입력'!G2</f>
        <v>74</v>
      </c>
      <c r="N12" s="129"/>
      <c r="O12" s="124" t="s">
        <v>271</v>
      </c>
      <c r="P12" s="118"/>
      <c r="Q12" s="121">
        <f>'개인정보 및 신체계측 입력'!I2</f>
        <v>25.3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방동권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76.5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8.6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14.9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9.1999999999999993</v>
      </c>
      <c r="L72" s="36" t="s">
        <v>53</v>
      </c>
      <c r="M72" s="36">
        <f>ROUND('DRIs DATA'!K8,1)</f>
        <v>7.9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92.64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231.67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242.6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173.33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69.41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455.29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175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2021-01-12T02:03:15Z</dcterms:modified>
</cp:coreProperties>
</file>