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<sst xmlns="http://schemas.openxmlformats.org/spreadsheetml/2006/main" count="692" uniqueCount="283">
  <si>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</si>
  <si>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</si>
  <si>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</si>
  <si>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</si>
  <si>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</si>
  <si>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</si>
  <si>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</si>
  <si>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</si>
  <si>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</si>
  <si>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</si>
  <si>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</si>
  <si>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</si>
  <si>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</si>
  <si>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</si>
  <si>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</si>
  <si>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</si>
  <si>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</si>
  <si>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</si>
  <si>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</si>
  <si>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</si>
  <si>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</si>
  <si>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</si>
  <si>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</si>
  <si>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</si>
  <si>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</si>
  <si>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</si>
  <si>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</si>
  <si>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</si>
  <si>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</si>
  <si>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</si>
  <si>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</si>
  <si>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</si>
  <si>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</si>
  <si>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</si>
  <si>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</si>
  <si>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</si>
  <si>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</si>
  <si>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</si>
  <si>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</si>
  <si>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</si>
  <si>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</si>
  <si>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</si>
  <si>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</si>
  <si>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</si>
  <si>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</si>
  <si>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</si>
  <si>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</si>
  <si>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</si>
  <si>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</si>
  <si>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</si>
  <si>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</si>
  <si>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</si>
  <si>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</si>
  <si>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</si>
  <si>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</si>
  <si>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</si>
  <si>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</si>
  <si>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</si>
  <si>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</si>
  <si>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</si>
  <si>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</si>
  <si>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</si>
  <si>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</si>
  <si>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</si>
  <si>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</si>
  <si>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</si>
  <si>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</si>
  <si>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</si>
  <si>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</si>
  <si>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</si>
  <si>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</si>
  <si>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</si>
  <si>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</si>
  <si>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</si>
  <si>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</si>
  <si>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</si>
  <si>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</si>
  <si>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</si>
  <si>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</si>
  <si>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</si>
  <si>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</si>
  <si>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</si>
  <si>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</si>
  <si>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</si>
  <si>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</si>
  <si>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</si>
  <si>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</si>
  <si>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</si>
  <si>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</si>
  <si>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</si>
  <si>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</si>
  <si>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</si>
  <si>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</si>
  <si>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</si>
  <si>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</si>
  <si>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</si>
  <si>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</si>
  <si>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</si>
  <si>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</si>
  <si>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</si>
  <si>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</si>
  <si>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</si>
  <si>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</si>
  <si>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</si>
  <si>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</si>
  <si>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</si>
  <si>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</si>
  <si>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</si>
  <si>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</si>
  <si>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</si>
  <si>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</si>
  <si>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</si>
  <si>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</si>
  <si>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</si>
  <si>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</si>
  <si>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</si>
  <si>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</si>
  <si>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</si>
  <si>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</si>
  <si>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</si>
  <si>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</si>
  <si>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</si>
  <si>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</si>
  <si>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</si>
  <si>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</si>
  <si>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</si>
  <si>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</si>
  <si>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</si>
  <si>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</si>
  <si>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</si>
  <si>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</si>
  <si>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</si>
  <si>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</si>
  <si>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</si>
  <si>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</si>
  <si>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</si>
  <si>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</si>
  <si>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</si>
  <si>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</si>
  <si>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</si>
  <si>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</si>
  <si>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</si>
  <si>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</si>
  <si>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</si>
  <si>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</si>
  <si>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</si>
  <si>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</si>
  <si>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</si>
  <si>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</si>
  <si>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</si>
  <si>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</si>
  <si>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</si>
  <si>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</si>
  <si>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</si>
  <si>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</si>
  <si>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</si>
  <si>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</si>
  <si>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</si>
  <si>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</si>
  <si>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</si>
  <si>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</si>
  <si>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</si>
  <si>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</si>
  <si>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</si>
  <si>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</si>
  <si>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</si>
  <si>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</si>
  <si>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</si>
  <si>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</si>
  <si>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</si>
  <si>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</si>
  <si>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</si>
  <si>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</si>
  <si>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</si>
  <si>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</si>
  <si>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</si>
  <si>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</si>
  <si>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</si>
  <si>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</si>
  <si>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</si>
  <si>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</si>
  <si>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</si>
  <si>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</si>
  <si>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</si>
  <si>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</si>
  <si>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</si>
  <si>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</si>
  <si>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</si>
  <si>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</si>
  <si>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</si>
  <si>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</si>
  <si>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</si>
  <si>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</si>
  <si>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</si>
  <si>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</si>
  <si>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</si>
  <si>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</si>
  <si>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</si>
  <si>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</si>
  <si>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</si>
  <si>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</si>
  <si>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</si>
  <si>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</si>
  <si>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</si>
  <si>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</si>
  <si>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</si>
  <si>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</si>
  <si>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</si>
  <si>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</si>
  <si>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</si>
  <si>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</si>
  <si>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</si>
  <si>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</si>
  <si>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</si>
  <si>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</si>
  <si>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</si>
  <si>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</si>
  <si>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</si>
  <si>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</si>
  <si>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</si>
  <si>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</si>
  <si>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</si>
  <si>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</si>
  <si>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</si>
  <si>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</si>
  <si>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</si>
  <si>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</si>
  <si>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</si>
  <si>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</si>
  <si>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</si>
  <si>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</si>
  <si>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</si>
  <si>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</si>
  <si>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</si>
  <si>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</si>
  <si>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</si>
  <si>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</si>
  <si>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</si>
  <si>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</si>
  <si>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</si>
  <si>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</si>
  <si>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</si>
  <si>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</si>
  <si>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</si>
  <si>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</si>
  <si>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</si>
  <si>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</si>
  <si>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</si>
  <si>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</si>
  <si>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</si>
  <si>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</si>
  <si>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</si>
  <si>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</si>
  <si>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</si>
  <si>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</si>
  <si>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</si>
  <si>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</si>
  <si>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</si>
  <si>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</si>
  <si>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</si>
  <si>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</si>
  <si>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</si>
  <si>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</si>
  <si>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</si>
  <si>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</si>
  <si>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</si>
  <si>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</si>
  <si>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</si>
  <si>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</si>
  <si>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</si>
  <si>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</si>
  <si>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</si>
  <si>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</si>
  <si>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</si>
  <si>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</si>
  <si>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</si>
  <si>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</si>
  <si>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</si>
  <si>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</si>
  <si>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이종출, ID : H1900509)</t>
  </si>
  <si>
    <t>2021년 01월 15일 13:57:57</t>
  </si>
  <si>
    <t>H1900509</t>
  </si>
  <si>
    <t>이종출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</si>
</sst>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54.829642999999997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1.6803254999999999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0.50189329999999999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954.31410000000005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2428.8791999999999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69.197950000000006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9.8034949999999998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653.48145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0.17487970999999999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3.2516474999999998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20.37565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223.63162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64.313675000000003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8.0640000000000001</c:v>
                </c:pt>
                <c:pt idx="1">
                  <c:v>6.5149999999999997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8.5340530000000001</c:v>
                </c:pt>
                <c:pt idx="1">
                  <c:v>10.4787035</c:v>
                </c:pt>
                <c:pt idx="2">
                  <c:v>8.6406759999999991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389.65449999999998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12.422345999999999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73.97</c:v>
                </c:pt>
                <c:pt idx="1">
                  <c:v>9.1460000000000008</c:v>
                </c:pt>
                <c:pt idx="2">
                  <c:v>16.885000000000002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1859.8989999999999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63.874989999999997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308.18239999999997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1.9760371000000001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4500.0200000000004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11.902436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1.6889514999999999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177.28815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0.97348212999999995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14.780234999999999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1.6889514999999999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497.52956999999998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6.1677236999999998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이종출, ID : H1900509)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13:57:57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1859.8989999999999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54.829642999999997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20.37565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73.97</v>
      </c>
      <c r="G8" s="59">
        <f>'DRIs DATA 입력'!G8</f>
        <v>9.1460000000000008</v>
      </c>
      <c r="H8" s="59">
        <f>'DRIs DATA 입력'!H8</f>
        <v>16.885000000000002</v>
      </c>
      <c r="I8" s="46"/>
      <c r="J8" s="59" t="s">
        <v>216</v>
      </c>
      <c r="K8" s="59">
        <f>'DRIs DATA 입력'!K8</f>
        <v>8.0640000000000001</v>
      </c>
      <c r="L8" s="59">
        <f>'DRIs DATA 입력'!L8</f>
        <v>6.5149999999999997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389.65449999999998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12.422345999999999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1.9760371000000001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177.28815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63.874989999999997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1.4353015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0.97348212999999995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14.780234999999999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1.6889514999999999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497.52956999999998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6.1677236999999998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1.6803254999999999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0.50189329999999999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308.18239999999997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954.31410000000005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4500.0200000000004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2428.8791999999999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69.197950000000006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11.902436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9.8034949999999998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653.48145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0.17487970999999999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3.2516474999999998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223.63162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64.313675000000003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2200</v>
      </c>
      <c r="C6" s="161">
        <v>1859.8989999999999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54.829642999999997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20.37565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73.97</v>
      </c>
      <c r="G8" s="161">
        <v>9.1460000000000008</v>
      </c>
      <c r="H8" s="161">
        <v>16.885000000000002</v>
      </c>
      <c r="I8" s="159"/>
      <c r="J8" s="161" t="s">
        <v>216</v>
      </c>
      <c r="K8" s="161">
        <v>8.0640000000000001</v>
      </c>
      <c r="L8" s="161">
        <v>6.5149999999999997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530</v>
      </c>
      <c r="C16" s="161">
        <v>750</v>
      </c>
      <c r="D16" s="161">
        <v>0</v>
      </c>
      <c r="E16" s="161">
        <v>3000</v>
      </c>
      <c r="F16" s="161">
        <v>389.65449999999998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12.422345999999999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1.9760371000000001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177.28815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63.874989999999997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1.4353015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0.97348212999999995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14.780234999999999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1.6889514999999999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497.52956999999998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6.1677236999999998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1.6803254999999999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0.50189329999999999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600</v>
      </c>
      <c r="C36" s="161">
        <v>750</v>
      </c>
      <c r="D36" s="161">
        <v>0</v>
      </c>
      <c r="E36" s="161">
        <v>2000</v>
      </c>
      <c r="F36" s="161">
        <v>308.18239999999997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954.31410000000005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4500.0200000000004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2428.8791999999999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69.197950000000006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126.999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7</v>
      </c>
      <c r="C46" s="161">
        <v>10</v>
      </c>
      <c r="D46" s="161">
        <v>0</v>
      </c>
      <c r="E46" s="161">
        <v>45</v>
      </c>
      <c r="F46" s="161">
        <v>11.902436</v>
      </c>
      <c r="G46" s="159"/>
      <c r="H46" s="161" t="s">
        <v>24</v>
      </c>
      <c r="I46" s="161">
        <v>8</v>
      </c>
      <c r="J46" s="161">
        <v>9</v>
      </c>
      <c r="K46" s="161">
        <v>0</v>
      </c>
      <c r="L46" s="161">
        <v>35</v>
      </c>
      <c r="M46" s="161">
        <v>9.8034949999999998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653.48145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0.17487970999999999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3.2516474999999998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223.63162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64.313675000000003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2" sqref="I2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60</v>
      </c>
      <c r="E2" s="64">
        <v>1859.8989999999999</v>
      </c>
      <c r="F2" s="64">
        <v>240.19926000000001</v>
      </c>
      <c r="G2" s="64">
        <v>29.698135000000001</v>
      </c>
      <c r="H2" s="64">
        <v>13.279</v>
      </c>
      <c r="I2" s="64">
        <v>16.419136000000002</v>
      </c>
      <c r="J2" s="64">
        <v>54.829642999999997</v>
      </c>
      <c r="K2" s="64">
        <v>29.707955999999999</v>
      </c>
      <c r="L2" s="64">
        <v>25.121689</v>
      </c>
      <c r="M2" s="64">
        <v>20.37565</v>
      </c>
      <c r="N2" s="64">
        <v>2.0882583000000001</v>
      </c>
      <c r="O2" s="64">
        <v>10.52627</v>
      </c>
      <c r="P2" s="64">
        <v>966.25279999999998</v>
      </c>
      <c r="Q2" s="64">
        <v>20.205808999999999</v>
      </c>
      <c r="R2" s="64">
        <v>389.65449999999998</v>
      </c>
      <c r="S2" s="64">
        <v>38.406455999999999</v>
      </c>
      <c r="T2" s="64">
        <v>4214.9769999999999</v>
      </c>
      <c r="U2" s="64">
        <v>1.9760371000000001</v>
      </c>
      <c r="V2" s="64">
        <v>12.422345999999999</v>
      </c>
      <c r="W2" s="64">
        <v>177.28815</v>
      </c>
      <c r="X2" s="64">
        <v>63.874989999999997</v>
      </c>
      <c r="Y2" s="64">
        <v>1.4353015</v>
      </c>
      <c r="Z2" s="64">
        <v>0.97348212999999995</v>
      </c>
      <c r="AA2" s="64">
        <v>14.780234999999999</v>
      </c>
      <c r="AB2" s="64">
        <v>1.6889514999999999</v>
      </c>
      <c r="AC2" s="64">
        <v>497.52956999999998</v>
      </c>
      <c r="AD2" s="64">
        <v>6.1677236999999998</v>
      </c>
      <c r="AE2" s="64">
        <v>1.6803254999999999</v>
      </c>
      <c r="AF2" s="64">
        <v>0.50189329999999999</v>
      </c>
      <c r="AG2" s="64">
        <v>308.18239999999997</v>
      </c>
      <c r="AH2" s="64">
        <v>215.57683</v>
      </c>
      <c r="AI2" s="64">
        <v>92.605575999999999</v>
      </c>
      <c r="AJ2" s="64">
        <v>954.31410000000005</v>
      </c>
      <c r="AK2" s="64">
        <v>4500.0200000000004</v>
      </c>
      <c r="AL2" s="64">
        <v>69.197950000000006</v>
      </c>
      <c r="AM2" s="64">
        <v>2428.8791999999999</v>
      </c>
      <c r="AN2" s="64">
        <v>126.999</v>
      </c>
      <c r="AO2" s="64">
        <v>11.902436</v>
      </c>
      <c r="AP2" s="64">
        <v>8.6080100000000002</v>
      </c>
      <c r="AQ2" s="64">
        <v>3.2944255</v>
      </c>
      <c r="AR2" s="64">
        <v>9.8034949999999998</v>
      </c>
      <c r="AS2" s="64">
        <v>653.48145</v>
      </c>
      <c r="AT2" s="64">
        <v>0.17487970999999999</v>
      </c>
      <c r="AU2" s="64">
        <v>3.2516474999999998</v>
      </c>
      <c r="AV2" s="64">
        <v>223.63162</v>
      </c>
      <c r="AW2" s="64">
        <v>64.313675000000003</v>
      </c>
      <c r="AX2" s="64">
        <v>7.858192E-2</v>
      </c>
      <c r="AY2" s="64">
        <v>0.91461780000000004</v>
      </c>
      <c r="AZ2" s="64">
        <v>139.07217</v>
      </c>
      <c r="BA2" s="64">
        <v>27.655864999999999</v>
      </c>
      <c r="BB2" s="64">
        <v>8.5340530000000001</v>
      </c>
      <c r="BC2" s="64">
        <v>10.4787035</v>
      </c>
      <c r="BD2" s="64">
        <v>8.6406759999999991</v>
      </c>
      <c r="BE2" s="64">
        <v>0.64883256</v>
      </c>
      <c r="BF2" s="64">
        <v>3.1298322999999999</v>
      </c>
      <c r="BG2" s="64">
        <v>5.7591404999999998E-4</v>
      </c>
      <c r="BH2" s="64">
        <v>7.1173229999999996E-4</v>
      </c>
      <c r="BI2" s="64">
        <v>5.4108879999999995E-4</v>
      </c>
      <c r="BJ2" s="64">
        <v>2.2617845000000001E-2</v>
      </c>
      <c r="BK2" s="64">
        <v>4.4301083000000002E-5</v>
      </c>
      <c r="BL2" s="64">
        <v>0.27607614000000003</v>
      </c>
      <c r="BM2" s="64">
        <v>3.8316655000000002</v>
      </c>
      <c r="BN2" s="64">
        <v>1.2462188999999999</v>
      </c>
      <c r="BO2" s="64">
        <v>55.110790000000001</v>
      </c>
      <c r="BP2" s="64">
        <v>11.327540000000001</v>
      </c>
      <c r="BQ2" s="64">
        <v>18.135439000000002</v>
      </c>
      <c r="BR2" s="64">
        <v>61.051056000000003</v>
      </c>
      <c r="BS2" s="64">
        <v>13.023289999999999</v>
      </c>
      <c r="BT2" s="64">
        <v>14.413829</v>
      </c>
      <c r="BU2" s="64">
        <v>4.7289860000000003E-2</v>
      </c>
      <c r="BV2" s="64">
        <v>3.6245079999999999E-2</v>
      </c>
      <c r="BW2" s="64">
        <v>0.92717919999999998</v>
      </c>
      <c r="BX2" s="64">
        <v>1.2184519</v>
      </c>
      <c r="BY2" s="64">
        <v>8.3084660000000005E-2</v>
      </c>
      <c r="BZ2" s="64">
        <v>3.6761105999999998E-4</v>
      </c>
      <c r="CA2" s="64">
        <v>0.28509649999999997</v>
      </c>
      <c r="CB2" s="64">
        <v>1.9496715000000001E-2</v>
      </c>
      <c r="CC2" s="64">
        <v>7.2827934999999996E-2</v>
      </c>
      <c r="CD2" s="64">
        <v>1.0122690000000001</v>
      </c>
      <c r="CE2" s="64">
        <v>2.7351166999999999E-2</v>
      </c>
      <c r="CF2" s="64">
        <v>0.26720902000000002</v>
      </c>
      <c r="CG2" s="64">
        <v>0</v>
      </c>
      <c r="CH2" s="64">
        <v>2.1353655999999999E-2</v>
      </c>
      <c r="CI2" s="64">
        <v>7.7246405000000002E-8</v>
      </c>
      <c r="CJ2" s="64">
        <v>2.1731750000000001</v>
      </c>
      <c r="CK2" s="64">
        <v>6.7107881999999997E-3</v>
      </c>
      <c r="CL2" s="64">
        <v>0.43583794999999997</v>
      </c>
      <c r="CM2" s="64">
        <v>3.5289709999999999</v>
      </c>
      <c r="CN2" s="64">
        <v>1735.0452</v>
      </c>
      <c r="CO2" s="64">
        <v>3018.1704</v>
      </c>
      <c r="CP2" s="64">
        <v>1760.7329</v>
      </c>
      <c r="CQ2" s="64">
        <v>665.15110000000004</v>
      </c>
      <c r="CR2" s="64">
        <v>350.16403000000003</v>
      </c>
      <c r="CS2" s="64">
        <v>345.50826999999998</v>
      </c>
      <c r="CT2" s="64">
        <v>1710.6507999999999</v>
      </c>
      <c r="CU2" s="64">
        <v>998.75009999999997</v>
      </c>
      <c r="CV2" s="64">
        <v>1104.7366999999999</v>
      </c>
      <c r="CW2" s="64">
        <v>1137.9645</v>
      </c>
      <c r="CX2" s="64">
        <v>324.56490000000002</v>
      </c>
      <c r="CY2" s="64">
        <v>2286.1891999999998</v>
      </c>
      <c r="CZ2" s="64">
        <v>1123.729</v>
      </c>
      <c r="DA2" s="64">
        <v>2594.6044999999999</v>
      </c>
      <c r="DB2" s="64">
        <v>2662.1977999999999</v>
      </c>
      <c r="DC2" s="64">
        <v>3507.1118000000001</v>
      </c>
      <c r="DD2" s="64">
        <v>5415.6522999999997</v>
      </c>
      <c r="DE2" s="64">
        <v>1356.1044999999999</v>
      </c>
      <c r="DF2" s="64">
        <v>2762.1017999999999</v>
      </c>
      <c r="DG2" s="64">
        <v>1260.672</v>
      </c>
      <c r="DH2" s="64">
        <v>61.22184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27.655864999999999</v>
      </c>
      <c r="B6">
        <f>BB2</f>
        <v>8.5340530000000001</v>
      </c>
      <c r="C6">
        <f>BC2</f>
        <v>10.4787035</v>
      </c>
      <c r="D6">
        <f>BD2</f>
        <v>8.6406759999999991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O14" sqref="O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22173</v>
      </c>
      <c r="C2" s="56">
        <f ca="1">YEAR(TODAY())-YEAR(B2)+IF(TODAY()&gt;=DATE(YEAR(TODAY()),MONTH(B2),DAY(B2)),0,-1)</f>
        <v>60</v>
      </c>
      <c r="E2" s="52">
        <v>176.4</v>
      </c>
      <c r="F2" s="53" t="s">
        <v>39</v>
      </c>
      <c r="G2" s="52">
        <v>73.400000000000006</v>
      </c>
      <c r="H2" s="51" t="s">
        <v>41</v>
      </c>
      <c r="I2" s="71">
        <f>ROUND(G3/E3^2,1)</f>
        <v>23.6</v>
      </c>
    </row>
    <row r="3" spans="1:9">
      <c r="E3" s="51">
        <f>E2/100</f>
        <v>1.764</v>
      </c>
      <c r="F3" s="51" t="s">
        <v>40</v>
      </c>
      <c r="G3" s="51">
        <f>G2</f>
        <v>73.400000000000006</v>
      </c>
      <c r="H3" s="51" t="s">
        <v>41</v>
      </c>
      <c r="I3" s="71"/>
    </row>
    <row r="4" spans="1:9">
      <c r="A4" t="s">
        <v>273</v>
      </c>
    </row>
    <row r="5" spans="1:9">
      <c r="B5" s="60">
        <v>44153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이종출, ID : H1900509)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13:57:57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44153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60</v>
      </c>
      <c r="G12" s="136"/>
      <c r="H12" s="136"/>
      <c r="I12" s="136"/>
      <c r="K12" s="127">
        <f>'개인정보 및 신체계측 입력'!E2</f>
        <v>176.4</v>
      </c>
      <c r="L12" s="128"/>
      <c r="M12" s="121">
        <f>'개인정보 및 신체계측 입력'!G2</f>
        <v>73.400000000000006</v>
      </c>
      <c r="N12" s="122"/>
      <c r="O12" s="117" t="s">
        <v>271</v>
      </c>
      <c r="P12" s="111"/>
      <c r="Q12" s="114">
        <f>'개인정보 및 신체계측 입력'!I2</f>
        <v>23.6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이종출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73.97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9.1460000000000008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16.885000000000002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0.8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6.5</v>
      </c>
      <c r="L72" s="36" t="s">
        <v>53</v>
      </c>
      <c r="M72" s="36">
        <f>ROUND('DRIs DATA'!K8,1)</f>
        <v>8.1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51.95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103.52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63.87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112.6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38.520000000000003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300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119.02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2021-01-15T06:23:20Z</dcterms:modified>
</cp:coreProperties>
</file>