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<sst xmlns="http://schemas.openxmlformats.org/spreadsheetml/2006/main" count="692" uniqueCount="283">
  <si>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</si>
  <si>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</si>
  <si>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</si>
  <si>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</si>
  <si>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</si>
  <si>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</si>
  <si>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</si>
  <si>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</si>
  <si>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</si>
  <si>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</si>
  <si>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</si>
  <si>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</si>
  <si>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</si>
  <si>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</si>
  <si>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</si>
  <si>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</si>
  <si>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</si>
  <si>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</si>
  <si>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</si>
  <si>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</si>
  <si>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</si>
  <si>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</si>
  <si>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</si>
  <si>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</si>
  <si>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</si>
  <si>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</si>
  <si>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</si>
  <si>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</si>
  <si>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</si>
  <si>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</si>
  <si>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</si>
  <si>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</si>
  <si>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</si>
  <si>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</si>
  <si>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</si>
  <si>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</si>
  <si>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</si>
  <si>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</si>
  <si>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</si>
  <si>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</si>
  <si>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</si>
  <si>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</si>
  <si>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</si>
  <si>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</si>
  <si>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</si>
  <si>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</si>
  <si>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</si>
  <si>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</si>
  <si>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</si>
  <si>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</si>
  <si>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</si>
  <si>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</si>
  <si>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</si>
  <si>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</si>
  <si>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</si>
  <si>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</si>
  <si>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</si>
  <si>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</si>
  <si>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</si>
  <si>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</si>
  <si>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</si>
  <si>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</si>
  <si>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</si>
  <si>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</si>
  <si>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</si>
  <si>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</si>
  <si>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</si>
  <si>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</si>
  <si>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</si>
  <si>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</si>
  <si>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</si>
  <si>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</si>
  <si>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</si>
  <si>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</si>
  <si>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</si>
  <si>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</si>
  <si>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</si>
  <si>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</si>
  <si>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</si>
  <si>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</si>
  <si>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</si>
  <si>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</si>
  <si>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</si>
  <si>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</si>
  <si>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</si>
  <si>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</si>
  <si>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</si>
  <si>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</si>
  <si>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</si>
  <si>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</si>
  <si>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</si>
  <si>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</si>
  <si>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</si>
  <si>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</si>
  <si>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</si>
  <si>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</si>
  <si>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</si>
  <si>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</si>
  <si>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</si>
  <si>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</si>
  <si>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</si>
  <si>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</si>
  <si>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</si>
  <si>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</si>
  <si>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</si>
  <si>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</si>
  <si>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</si>
  <si>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</si>
  <si>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</si>
  <si>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</si>
  <si>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</si>
  <si>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</si>
  <si>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</si>
  <si>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</si>
  <si>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</si>
  <si>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</si>
  <si>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</si>
  <si>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</si>
  <si>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</si>
  <si>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</si>
  <si>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</si>
  <si>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</si>
  <si>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</si>
  <si>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</si>
  <si>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</si>
  <si>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</si>
  <si>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</si>
  <si>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</si>
  <si>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</si>
  <si>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</si>
  <si>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</si>
  <si>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</si>
  <si>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</si>
  <si>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</si>
  <si>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</si>
  <si>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</si>
  <si>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</si>
  <si>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</si>
  <si>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</si>
  <si>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</si>
  <si>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</si>
  <si>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</si>
  <si>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</si>
  <si>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</si>
  <si>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</si>
  <si>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</si>
  <si>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</si>
  <si>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</si>
  <si>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</si>
  <si>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</si>
  <si>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</si>
  <si>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</si>
  <si>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</si>
  <si>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</si>
  <si>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</si>
  <si>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</si>
  <si>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</si>
  <si>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</si>
  <si>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</si>
  <si>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</si>
  <si>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</si>
  <si>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</si>
  <si>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</si>
  <si>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</si>
  <si>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</si>
  <si>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</si>
  <si>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</si>
  <si>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</si>
  <si>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</si>
  <si>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</si>
  <si>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</si>
  <si>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</si>
  <si>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</si>
  <si>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</si>
  <si>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</si>
  <si>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</si>
  <si>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</si>
  <si>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</si>
  <si>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</si>
  <si>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</si>
  <si>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</si>
  <si>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</si>
  <si>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</si>
  <si>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</si>
  <si>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</si>
  <si>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</si>
  <si>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</si>
  <si>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</si>
  <si>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</si>
  <si>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</si>
  <si>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</si>
  <si>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</si>
  <si>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</si>
  <si>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</si>
  <si>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</si>
  <si>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</si>
  <si>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</si>
  <si>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</si>
  <si>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</si>
  <si>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</si>
  <si>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</si>
  <si>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</si>
  <si>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</si>
  <si>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</si>
  <si>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</si>
  <si>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</si>
  <si>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</si>
  <si>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</si>
  <si>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</si>
  <si>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</si>
  <si>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</si>
  <si>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</si>
  <si>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</si>
  <si>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</si>
  <si>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</si>
  <si>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</si>
  <si>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</si>
  <si>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</si>
  <si>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</si>
  <si>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</si>
  <si>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</si>
  <si>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</si>
  <si>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</si>
  <si>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</si>
  <si>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</si>
  <si>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</si>
  <si>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</si>
  <si>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</si>
  <si>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</si>
  <si>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</si>
  <si>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</si>
  <si>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</si>
  <si>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</si>
  <si>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</si>
  <si>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</si>
  <si>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</si>
  <si>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</si>
  <si>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</si>
  <si>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</si>
  <si>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</si>
  <si>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</si>
  <si>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</si>
  <si>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</si>
  <si>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</si>
  <si>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</si>
  <si>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</si>
  <si>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</si>
  <si>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</si>
  <si>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</si>
  <si>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</si>
  <si>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</si>
  <si>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</si>
  <si>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</si>
  <si>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</si>
  <si>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</si>
  <si>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</si>
  <si>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</si>
  <si>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</si>
  <si>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</si>
  <si>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</si>
  <si>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</si>
  <si>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</si>
  <si>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</si>
  <si>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</si>
  <si>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</si>
  <si>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</si>
  <si>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</si>
  <si>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</si>
  <si>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</si>
  <si>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</si>
  <si>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</si>
  <si>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</si>
  <si>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</si>
  <si>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</si>
  <si>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</si>
  <si>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</si>
  <si>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</si>
  <si>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</si>
  <si>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</si>
  <si>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곽노옥, ID : H1900512)</t>
  </si>
  <si>
    <t>2021년 01월 13일 10:43:04</t>
  </si>
  <si>
    <t>H1900512</t>
  </si>
  <si>
    <t>곽노옥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</si>
</sst>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4632"/>
        <c:axId val="255759336"/>
      </c:barChart>
      <c:catAx>
        <c:axId val="25575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9336"/>
        <c:crosses val="autoZero"/>
        <c:auto val="1"/>
        <c:lblAlgn val="ctr"/>
        <c:lblOffset val="100"/>
        <c:noMultiLvlLbl val="0"/>
      </c:catAx>
      <c:valAx>
        <c:axId val="25575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7160"/>
        <c:axId val="256205592"/>
      </c:barChart>
      <c:catAx>
        <c:axId val="25620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5592"/>
        <c:crosses val="autoZero"/>
        <c:auto val="1"/>
        <c:lblAlgn val="ctr"/>
        <c:lblOffset val="100"/>
        <c:noMultiLvlLbl val="0"/>
      </c:catAx>
      <c:valAx>
        <c:axId val="25620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8336"/>
        <c:axId val="256211080"/>
      </c:barChart>
      <c:catAx>
        <c:axId val="25620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11080"/>
        <c:crosses val="autoZero"/>
        <c:auto val="1"/>
        <c:lblAlgn val="ctr"/>
        <c:lblOffset val="100"/>
        <c:noMultiLvlLbl val="0"/>
      </c:catAx>
      <c:valAx>
        <c:axId val="25621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1900.2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8728"/>
        <c:axId val="256209120"/>
      </c:barChart>
      <c:catAx>
        <c:axId val="25620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9120"/>
        <c:crosses val="autoZero"/>
        <c:auto val="1"/>
        <c:lblAlgn val="ctr"/>
        <c:lblOffset val="100"/>
        <c:noMultiLvlLbl val="0"/>
      </c:catAx>
      <c:valAx>
        <c:axId val="25620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5307.8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10688"/>
        <c:axId val="256209904"/>
      </c:barChart>
      <c:catAx>
        <c:axId val="25621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9904"/>
        <c:crosses val="autoZero"/>
        <c:auto val="1"/>
        <c:lblAlgn val="ctr"/>
        <c:lblOffset val="100"/>
        <c:noMultiLvlLbl val="0"/>
      </c:catAx>
      <c:valAx>
        <c:axId val="256209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11472"/>
        <c:axId val="256616240"/>
      </c:barChart>
      <c:catAx>
        <c:axId val="25621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6240"/>
        <c:crosses val="autoZero"/>
        <c:auto val="1"/>
        <c:lblAlgn val="ctr"/>
        <c:lblOffset val="100"/>
        <c:noMultiLvlLbl val="0"/>
      </c:catAx>
      <c:valAx>
        <c:axId val="25661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1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4280"/>
        <c:axId val="256618984"/>
      </c:barChart>
      <c:catAx>
        <c:axId val="25661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8984"/>
        <c:crosses val="autoZero"/>
        <c:auto val="1"/>
        <c:lblAlgn val="ctr"/>
        <c:lblOffset val="100"/>
        <c:noMultiLvlLbl val="0"/>
      </c:catAx>
      <c:valAx>
        <c:axId val="25661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5456"/>
        <c:axId val="256613888"/>
      </c:barChart>
      <c:catAx>
        <c:axId val="25661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3888"/>
        <c:crosses val="autoZero"/>
        <c:auto val="1"/>
        <c:lblAlgn val="ctr"/>
        <c:lblOffset val="100"/>
        <c:noMultiLvlLbl val="0"/>
      </c:catAx>
      <c:valAx>
        <c:axId val="256613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1760.8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9376"/>
        <c:axId val="256612320"/>
      </c:barChart>
      <c:catAx>
        <c:axId val="25661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2320"/>
        <c:crosses val="autoZero"/>
        <c:auto val="1"/>
        <c:lblAlgn val="ctr"/>
        <c:lblOffset val="100"/>
        <c:noMultiLvlLbl val="0"/>
      </c:catAx>
      <c:valAx>
        <c:axId val="2566123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3104"/>
        <c:axId val="256613496"/>
      </c:barChart>
      <c:catAx>
        <c:axId val="25661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3496"/>
        <c:crosses val="autoZero"/>
        <c:auto val="1"/>
        <c:lblAlgn val="ctr"/>
        <c:lblOffset val="100"/>
        <c:noMultiLvlLbl val="0"/>
      </c:catAx>
      <c:valAx>
        <c:axId val="25661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4672"/>
        <c:axId val="256615064"/>
      </c:barChart>
      <c:catAx>
        <c:axId val="25661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5064"/>
        <c:crosses val="autoZero"/>
        <c:auto val="1"/>
        <c:lblAlgn val="ctr"/>
        <c:lblOffset val="100"/>
        <c:noMultiLvlLbl val="0"/>
      </c:catAx>
      <c:valAx>
        <c:axId val="25661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9728"/>
        <c:axId val="255754240"/>
      </c:barChart>
      <c:catAx>
        <c:axId val="25575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4240"/>
        <c:crosses val="autoZero"/>
        <c:auto val="1"/>
        <c:lblAlgn val="ctr"/>
        <c:lblOffset val="100"/>
        <c:noMultiLvlLbl val="0"/>
      </c:catAx>
      <c:valAx>
        <c:axId val="255754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6632"/>
        <c:axId val="256617416"/>
      </c:barChart>
      <c:catAx>
        <c:axId val="25661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7416"/>
        <c:crosses val="autoZero"/>
        <c:auto val="1"/>
        <c:lblAlgn val="ctr"/>
        <c:lblOffset val="100"/>
        <c:noMultiLvlLbl val="0"/>
      </c:catAx>
      <c:valAx>
        <c:axId val="25661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4296"/>
        <c:axId val="257122336"/>
      </c:barChart>
      <c:catAx>
        <c:axId val="25712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2336"/>
        <c:crosses val="autoZero"/>
        <c:auto val="1"/>
        <c:lblAlgn val="ctr"/>
        <c:lblOffset val="100"/>
        <c:noMultiLvlLbl val="0"/>
      </c:catAx>
      <c:valAx>
        <c:axId val="2571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</c:v>
                </c:pt>
                <c:pt idx="1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123512"/>
        <c:axId val="257126648"/>
      </c:barChart>
      <c:catAx>
        <c:axId val="25712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6648"/>
        <c:crosses val="autoZero"/>
        <c:auto val="1"/>
        <c:lblAlgn val="ctr"/>
        <c:lblOffset val="100"/>
        <c:noMultiLvlLbl val="0"/>
      </c:catAx>
      <c:valAx>
        <c:axId val="25712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17.312635</c:v>
                </c:pt>
                <c:pt idx="1">
                  <c:v>22.773743</c:v>
                </c:pt>
                <c:pt idx="2">
                  <c:v>25.118582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1033.0999999999999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7432"/>
        <c:axId val="257123904"/>
      </c:barChart>
      <c:catAx>
        <c:axId val="25712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3904"/>
        <c:crosses val="autoZero"/>
        <c:auto val="1"/>
        <c:lblAlgn val="ctr"/>
        <c:lblOffset val="100"/>
        <c:noMultiLvlLbl val="0"/>
      </c:catAx>
      <c:valAx>
        <c:axId val="25712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5080"/>
        <c:axId val="257124688"/>
      </c:barChart>
      <c:catAx>
        <c:axId val="25712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4688"/>
        <c:crosses val="autoZero"/>
        <c:auto val="1"/>
        <c:lblAlgn val="ctr"/>
        <c:lblOffset val="100"/>
        <c:noMultiLvlLbl val="0"/>
      </c:catAx>
      <c:valAx>
        <c:axId val="25712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68.599999999999994</c:v>
                </c:pt>
                <c:pt idx="1">
                  <c:v>11.3</c:v>
                </c:pt>
                <c:pt idx="2">
                  <c:v>20.100000000000001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125864"/>
        <c:axId val="257128608"/>
      </c:barChart>
      <c:catAx>
        <c:axId val="25712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8608"/>
        <c:crosses val="autoZero"/>
        <c:auto val="1"/>
        <c:lblAlgn val="ctr"/>
        <c:lblOffset val="100"/>
        <c:noMultiLvlLbl val="0"/>
      </c:catAx>
      <c:valAx>
        <c:axId val="25712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3095.7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9784"/>
        <c:axId val="257126256"/>
      </c:barChart>
      <c:catAx>
        <c:axId val="25712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26256"/>
        <c:crosses val="autoZero"/>
        <c:auto val="1"/>
        <c:lblAlgn val="ctr"/>
        <c:lblOffset val="100"/>
        <c:noMultiLvlLbl val="0"/>
      </c:catAx>
      <c:valAx>
        <c:axId val="257126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23120"/>
        <c:axId val="438691112"/>
      </c:barChart>
      <c:catAx>
        <c:axId val="25712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1112"/>
        <c:crosses val="autoZero"/>
        <c:auto val="1"/>
        <c:lblAlgn val="ctr"/>
        <c:lblOffset val="100"/>
        <c:noMultiLvlLbl val="0"/>
      </c:catAx>
      <c:valAx>
        <c:axId val="438691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2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89936"/>
        <c:axId val="438691504"/>
      </c:barChart>
      <c:catAx>
        <c:axId val="43868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1504"/>
        <c:crosses val="autoZero"/>
        <c:auto val="1"/>
        <c:lblAlgn val="ctr"/>
        <c:lblOffset val="100"/>
        <c:noMultiLvlLbl val="0"/>
      </c:catAx>
      <c:valAx>
        <c:axId val="43869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8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60904"/>
        <c:axId val="255761296"/>
      </c:barChart>
      <c:catAx>
        <c:axId val="25576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61296"/>
        <c:crosses val="autoZero"/>
        <c:auto val="1"/>
        <c:lblAlgn val="ctr"/>
        <c:lblOffset val="100"/>
        <c:noMultiLvlLbl val="0"/>
      </c:catAx>
      <c:valAx>
        <c:axId val="25576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6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8570.6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91896"/>
        <c:axId val="438696208"/>
      </c:barChart>
      <c:catAx>
        <c:axId val="43869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6208"/>
        <c:crosses val="autoZero"/>
        <c:auto val="1"/>
        <c:lblAlgn val="ctr"/>
        <c:lblOffset val="100"/>
        <c:noMultiLvlLbl val="0"/>
      </c:catAx>
      <c:valAx>
        <c:axId val="43869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9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95032"/>
        <c:axId val="438692288"/>
      </c:barChart>
      <c:catAx>
        <c:axId val="43869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2288"/>
        <c:crosses val="autoZero"/>
        <c:auto val="1"/>
        <c:lblAlgn val="ctr"/>
        <c:lblOffset val="100"/>
        <c:noMultiLvlLbl val="0"/>
      </c:catAx>
      <c:valAx>
        <c:axId val="43869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9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93464"/>
        <c:axId val="438693856"/>
      </c:barChart>
      <c:catAx>
        <c:axId val="43869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93856"/>
        <c:crosses val="autoZero"/>
        <c:auto val="1"/>
        <c:lblAlgn val="ctr"/>
        <c:lblOffset val="100"/>
        <c:noMultiLvlLbl val="0"/>
      </c:catAx>
      <c:valAx>
        <c:axId val="43869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6984"/>
        <c:axId val="255755808"/>
      </c:barChart>
      <c:catAx>
        <c:axId val="25575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5808"/>
        <c:crosses val="autoZero"/>
        <c:auto val="1"/>
        <c:lblAlgn val="ctr"/>
        <c:lblOffset val="100"/>
        <c:noMultiLvlLbl val="0"/>
      </c:catAx>
      <c:valAx>
        <c:axId val="25575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5416"/>
        <c:axId val="255758160"/>
      </c:barChart>
      <c:catAx>
        <c:axId val="25575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8160"/>
        <c:crosses val="autoZero"/>
        <c:auto val="1"/>
        <c:lblAlgn val="ctr"/>
        <c:lblOffset val="100"/>
        <c:noMultiLvlLbl val="0"/>
      </c:catAx>
      <c:valAx>
        <c:axId val="25575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6592"/>
        <c:axId val="255757376"/>
      </c:barChart>
      <c:catAx>
        <c:axId val="25575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7376"/>
        <c:crosses val="autoZero"/>
        <c:auto val="1"/>
        <c:lblAlgn val="ctr"/>
        <c:lblOffset val="100"/>
        <c:noMultiLvlLbl val="0"/>
      </c:catAx>
      <c:valAx>
        <c:axId val="25575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56200"/>
        <c:axId val="255757768"/>
      </c:barChart>
      <c:catAx>
        <c:axId val="25575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757768"/>
        <c:crosses val="autoZero"/>
        <c:auto val="1"/>
        <c:lblAlgn val="ctr"/>
        <c:lblOffset val="100"/>
        <c:noMultiLvlLbl val="0"/>
      </c:catAx>
      <c:valAx>
        <c:axId val="25575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5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1053.8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5984"/>
        <c:axId val="256206376"/>
      </c:barChart>
      <c:catAx>
        <c:axId val="2562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6376"/>
        <c:crosses val="autoZero"/>
        <c:auto val="1"/>
        <c:lblAlgn val="ctr"/>
        <c:lblOffset val="100"/>
        <c:noMultiLvlLbl val="0"/>
      </c:catAx>
      <c:valAx>
        <c:axId val="25620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04416"/>
        <c:axId val="256206768"/>
      </c:barChart>
      <c:catAx>
        <c:axId val="25620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06768"/>
        <c:crosses val="autoZero"/>
        <c:auto val="1"/>
        <c:lblAlgn val="ctr"/>
        <c:lblOffset val="100"/>
        <c:noMultiLvlLbl val="0"/>
      </c:catAx>
      <c:valAx>
        <c:axId val="25620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곽노옥, ID : H1900512)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13일 10:43:04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3095.7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117.5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68.599999999999994</v>
      </c>
      <c r="G8" s="59">
        <f>'DRIs DATA 입력'!G8</f>
        <v>11.3</v>
      </c>
      <c r="H8" s="59">
        <f>'DRIs DATA 입력'!H8</f>
        <v>20.100000000000001</v>
      </c>
      <c r="I8" s="46"/>
      <c r="J8" s="59" t="s">
        <v>216</v>
      </c>
      <c r="K8" s="59">
        <f>'DRIs DATA 입력'!K8</f>
        <v>7.8</v>
      </c>
      <c r="L8" s="59">
        <f>'DRIs DATA 입력'!L8</f>
        <v>11.8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1033.0999999999999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557.1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225.4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1053.8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710.3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1900.2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8570.6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5307.8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117.6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255.7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17.899999999999999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1760.8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272.8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133.9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>
      <c r="A6" s="70" t="s">
        <v>56</v>
      </c>
      <c r="B6" s="70">
        <v>2000</v>
      </c>
      <c r="C6" s="70">
        <v>3095.7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45</v>
      </c>
      <c r="P6" s="70">
        <v>55</v>
      </c>
      <c r="Q6" s="70">
        <v>0</v>
      </c>
      <c r="R6" s="70">
        <v>0</v>
      </c>
      <c r="S6" s="70">
        <v>117.5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45.5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>
      <c r="A8" s="68"/>
      <c r="B8" s="68"/>
      <c r="C8" s="68"/>
      <c r="D8" s="68"/>
      <c r="E8" s="70" t="s">
        <v>216</v>
      </c>
      <c r="F8" s="70">
        <v>68.599999999999994</v>
      </c>
      <c r="G8" s="70">
        <v>11.3</v>
      </c>
      <c r="H8" s="70">
        <v>20.100000000000001</v>
      </c>
      <c r="I8" s="68"/>
      <c r="J8" s="70" t="s">
        <v>216</v>
      </c>
      <c r="K8" s="70">
        <v>7.8</v>
      </c>
      <c r="L8" s="70">
        <v>11.8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>
      <c r="A16" s="70" t="s">
        <v>222</v>
      </c>
      <c r="B16" s="70">
        <v>500</v>
      </c>
      <c r="C16" s="70">
        <v>700</v>
      </c>
      <c r="D16" s="70">
        <v>0</v>
      </c>
      <c r="E16" s="70">
        <v>3000</v>
      </c>
      <c r="F16" s="70">
        <v>1033.0999999999999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31.4</v>
      </c>
      <c r="N16" s="68"/>
      <c r="O16" s="70" t="s">
        <v>4</v>
      </c>
      <c r="P16" s="70">
        <v>0</v>
      </c>
      <c r="Q16" s="70">
        <v>0</v>
      </c>
      <c r="R16" s="70">
        <v>15</v>
      </c>
      <c r="S16" s="70">
        <v>100</v>
      </c>
      <c r="T16" s="70">
        <v>7.2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557.1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225.4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3.2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2.4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27.7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3.3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1053.8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18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3.8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3.1</v>
      </c>
      <c r="BK26" s="69"/>
      <c r="BL26" s="69"/>
      <c r="BM26" s="69"/>
      <c r="BN26" s="69"/>
      <c r="BO26" s="69"/>
      <c r="BP26" s="69"/>
    </row>
    <row r="27" spans="1:68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>
      <c r="A36" s="70" t="s">
        <v>17</v>
      </c>
      <c r="B36" s="70">
        <v>570</v>
      </c>
      <c r="C36" s="70">
        <v>700</v>
      </c>
      <c r="D36" s="70">
        <v>0</v>
      </c>
      <c r="E36" s="70">
        <v>2000</v>
      </c>
      <c r="F36" s="70">
        <v>710.3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1900.2</v>
      </c>
      <c r="N36" s="68"/>
      <c r="O36" s="70" t="s">
        <v>19</v>
      </c>
      <c r="P36" s="70">
        <v>0</v>
      </c>
      <c r="Q36" s="70">
        <v>0</v>
      </c>
      <c r="R36" s="70">
        <v>1300</v>
      </c>
      <c r="S36" s="70">
        <v>2000</v>
      </c>
      <c r="T36" s="70">
        <v>8570.6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5307.8</v>
      </c>
      <c r="AB36" s="68"/>
      <c r="AC36" s="70" t="s">
        <v>21</v>
      </c>
      <c r="AD36" s="70">
        <v>0</v>
      </c>
      <c r="AE36" s="70">
        <v>0</v>
      </c>
      <c r="AF36" s="70">
        <v>2000</v>
      </c>
      <c r="AG36" s="70">
        <v>0</v>
      </c>
      <c r="AH36" s="70">
        <v>117.6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255.7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>
      <c r="A46" s="70" t="s">
        <v>23</v>
      </c>
      <c r="B46" s="70">
        <v>7</v>
      </c>
      <c r="C46" s="70">
        <v>9</v>
      </c>
      <c r="D46" s="70">
        <v>0</v>
      </c>
      <c r="E46" s="70">
        <v>45</v>
      </c>
      <c r="F46" s="70">
        <v>26.3</v>
      </c>
      <c r="G46" s="68"/>
      <c r="H46" s="70" t="s">
        <v>24</v>
      </c>
      <c r="I46" s="70">
        <v>7</v>
      </c>
      <c r="J46" s="70">
        <v>9</v>
      </c>
      <c r="K46" s="70">
        <v>0</v>
      </c>
      <c r="L46" s="70">
        <v>35</v>
      </c>
      <c r="M46" s="70">
        <v>17.899999999999999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1760.8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0.2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5.6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272.8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133.9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65" customFormat="1">
      <c r="A2" s="165" t="s">
        <v>281</v>
      </c>
      <c r="B2" s="165" t="s">
        <v>282</v>
      </c>
      <c r="C2" s="165" t="s">
        <v>278</v>
      </c>
      <c r="D2" s="165">
        <v>68</v>
      </c>
      <c r="E2" s="165">
        <v>3095.6711</v>
      </c>
      <c r="F2" s="165">
        <v>401.7894</v>
      </c>
      <c r="G2" s="165">
        <v>66.440939999999998</v>
      </c>
      <c r="H2" s="165">
        <v>36.685960000000001</v>
      </c>
      <c r="I2" s="165">
        <v>29.75498</v>
      </c>
      <c r="J2" s="165">
        <v>117.45217</v>
      </c>
      <c r="K2" s="165">
        <v>57.362679999999997</v>
      </c>
      <c r="L2" s="165">
        <v>60.089497000000001</v>
      </c>
      <c r="M2" s="165">
        <v>45.500070000000001</v>
      </c>
      <c r="N2" s="165">
        <v>5.3373109999999997</v>
      </c>
      <c r="O2" s="165">
        <v>26.901720000000001</v>
      </c>
      <c r="P2" s="165">
        <v>1813.1288999999999</v>
      </c>
      <c r="Q2" s="165">
        <v>39.701526999999999</v>
      </c>
      <c r="R2" s="165">
        <v>1033.0516</v>
      </c>
      <c r="S2" s="165">
        <v>116.757645</v>
      </c>
      <c r="T2" s="165">
        <v>10995.526</v>
      </c>
      <c r="U2" s="165">
        <v>7.2044220000000001</v>
      </c>
      <c r="V2" s="165">
        <v>31.412085000000001</v>
      </c>
      <c r="W2" s="165">
        <v>557.09343999999999</v>
      </c>
      <c r="X2" s="165">
        <v>225.35048</v>
      </c>
      <c r="Y2" s="165">
        <v>3.1689376999999999</v>
      </c>
      <c r="Z2" s="165">
        <v>2.3820193000000001</v>
      </c>
      <c r="AA2" s="165">
        <v>27.686167000000001</v>
      </c>
      <c r="AB2" s="165">
        <v>3.2579495999999999</v>
      </c>
      <c r="AC2" s="165">
        <v>1053.7574</v>
      </c>
      <c r="AD2" s="165">
        <v>17.970800000000001</v>
      </c>
      <c r="AE2" s="165">
        <v>3.7677493000000002</v>
      </c>
      <c r="AF2" s="165">
        <v>3.051326</v>
      </c>
      <c r="AG2" s="165">
        <v>710.30290000000002</v>
      </c>
      <c r="AH2" s="165">
        <v>487.88222999999999</v>
      </c>
      <c r="AI2" s="165">
        <v>222.42064999999999</v>
      </c>
      <c r="AJ2" s="165">
        <v>1900.2045000000001</v>
      </c>
      <c r="AK2" s="165">
        <v>8570.5730000000003</v>
      </c>
      <c r="AL2" s="165">
        <v>117.55880000000001</v>
      </c>
      <c r="AM2" s="165">
        <v>5307.7560000000003</v>
      </c>
      <c r="AN2" s="165">
        <v>255.65025</v>
      </c>
      <c r="AO2" s="165">
        <v>26.327332999999999</v>
      </c>
      <c r="AP2" s="165">
        <v>19.179172999999999</v>
      </c>
      <c r="AQ2" s="165">
        <v>7.1481614000000002</v>
      </c>
      <c r="AR2" s="165">
        <v>17.923463999999999</v>
      </c>
      <c r="AS2" s="165">
        <v>1760.751</v>
      </c>
      <c r="AT2" s="165">
        <v>0.17926856999999999</v>
      </c>
      <c r="AU2" s="165">
        <v>5.6036476999999998</v>
      </c>
      <c r="AV2" s="165">
        <v>272.78300000000002</v>
      </c>
      <c r="AW2" s="165">
        <v>133.91147000000001</v>
      </c>
      <c r="AX2" s="165">
        <v>0.17945991</v>
      </c>
      <c r="AY2" s="165">
        <v>2.5019363999999999</v>
      </c>
      <c r="AZ2" s="165">
        <v>444.11419999999998</v>
      </c>
      <c r="BA2" s="165">
        <v>65.22551</v>
      </c>
      <c r="BB2" s="165">
        <v>17.312635</v>
      </c>
      <c r="BC2" s="165">
        <v>22.773743</v>
      </c>
      <c r="BD2" s="165">
        <v>25.118582</v>
      </c>
      <c r="BE2" s="165">
        <v>2.1158861999999998</v>
      </c>
      <c r="BF2" s="165">
        <v>8.947832</v>
      </c>
      <c r="BG2" s="165">
        <v>1.3877448000000001E-3</v>
      </c>
      <c r="BH2" s="165">
        <v>1.7150176999999999E-3</v>
      </c>
      <c r="BI2" s="165">
        <v>2.1423038999999998E-3</v>
      </c>
      <c r="BJ2" s="165">
        <v>5.7115074000000002E-2</v>
      </c>
      <c r="BK2" s="165">
        <v>1.0674960000000001E-4</v>
      </c>
      <c r="BL2" s="165">
        <v>0.39321250000000002</v>
      </c>
      <c r="BM2" s="165">
        <v>5.4408260000000004</v>
      </c>
      <c r="BN2" s="165">
        <v>1.6990707</v>
      </c>
      <c r="BO2" s="165">
        <v>84.390593999999993</v>
      </c>
      <c r="BP2" s="165">
        <v>15.184601000000001</v>
      </c>
      <c r="BQ2" s="165">
        <v>26.834126000000001</v>
      </c>
      <c r="BR2" s="165">
        <v>99.622820000000004</v>
      </c>
      <c r="BS2" s="165">
        <v>38.584685999999998</v>
      </c>
      <c r="BT2" s="165">
        <v>17.627188</v>
      </c>
      <c r="BU2" s="165">
        <v>0.28567295999999998</v>
      </c>
      <c r="BV2" s="165">
        <v>0.1070783</v>
      </c>
      <c r="BW2" s="165">
        <v>1.2247256</v>
      </c>
      <c r="BX2" s="165">
        <v>2.4841776000000002</v>
      </c>
      <c r="BY2" s="165">
        <v>0.19605792999999999</v>
      </c>
      <c r="BZ2" s="165">
        <v>3.236343E-3</v>
      </c>
      <c r="CA2" s="165">
        <v>1.3031227999999999</v>
      </c>
      <c r="CB2" s="165">
        <v>3.5177769999999997E-2</v>
      </c>
      <c r="CC2" s="165">
        <v>0.38345614</v>
      </c>
      <c r="CD2" s="165">
        <v>4.0606809999999998</v>
      </c>
      <c r="CE2" s="165">
        <v>0.111759886</v>
      </c>
      <c r="CF2" s="165">
        <v>0.91921359999999996</v>
      </c>
      <c r="CG2" s="165">
        <v>1.2449999E-6</v>
      </c>
      <c r="CH2" s="165">
        <v>9.1366649999999994E-2</v>
      </c>
      <c r="CI2" s="165">
        <v>6.3705669999999997E-3</v>
      </c>
      <c r="CJ2" s="165">
        <v>8.8135519999999996</v>
      </c>
      <c r="CK2" s="165">
        <v>2.6528456999999998E-2</v>
      </c>
      <c r="CL2" s="165">
        <v>2.565375</v>
      </c>
      <c r="CM2" s="165">
        <v>5.2100660000000003</v>
      </c>
      <c r="CN2" s="165">
        <v>3620.7049999999999</v>
      </c>
      <c r="CO2" s="165">
        <v>6324.9643999999998</v>
      </c>
      <c r="CP2" s="165">
        <v>4343.5614999999998</v>
      </c>
      <c r="CQ2" s="165">
        <v>1402.4358</v>
      </c>
      <c r="CR2" s="165">
        <v>790.50305000000003</v>
      </c>
      <c r="CS2" s="165">
        <v>570.28510000000006</v>
      </c>
      <c r="CT2" s="165">
        <v>3662.2341000000001</v>
      </c>
      <c r="CU2" s="165">
        <v>2336.1671999999999</v>
      </c>
      <c r="CV2" s="165">
        <v>1688.3724</v>
      </c>
      <c r="CW2" s="165">
        <v>2736.6291999999999</v>
      </c>
      <c r="CX2" s="165">
        <v>803.5575</v>
      </c>
      <c r="CY2" s="165">
        <v>4435.1499999999996</v>
      </c>
      <c r="CZ2" s="165">
        <v>2356.7952</v>
      </c>
      <c r="DA2" s="165">
        <v>5769.0020000000004</v>
      </c>
      <c r="DB2" s="165">
        <v>5184.0492999999997</v>
      </c>
      <c r="DC2" s="165">
        <v>8441.4169999999995</v>
      </c>
      <c r="DD2" s="165">
        <v>13382.343000000001</v>
      </c>
      <c r="DE2" s="165">
        <v>3196.395</v>
      </c>
      <c r="DF2" s="165">
        <v>5320.8919999999998</v>
      </c>
      <c r="DG2" s="165">
        <v>3142.1945999999998</v>
      </c>
      <c r="DH2" s="165">
        <v>232.3921</v>
      </c>
      <c r="DI2" s="165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65.22551</v>
      </c>
      <c r="B6">
        <f>BB2</f>
        <v>17.312635</v>
      </c>
      <c r="C6">
        <f>BC2</f>
        <v>22.773743</v>
      </c>
      <c r="D6">
        <f>BD2</f>
        <v>25.118582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12" sqref="I1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19282</v>
      </c>
      <c r="C2" s="56">
        <f ca="1">YEAR(TODAY())-YEAR(B2)+IF(TODAY()&gt;=DATE(YEAR(TODAY()),MONTH(B2),DAY(B2)),0,-1)</f>
        <v>68</v>
      </c>
      <c r="E2" s="52">
        <v>174.6</v>
      </c>
      <c r="F2" s="53" t="s">
        <v>39</v>
      </c>
      <c r="G2" s="52">
        <v>73.400000000000006</v>
      </c>
      <c r="H2" s="51" t="s">
        <v>41</v>
      </c>
      <c r="I2" s="78">
        <f>ROUND(G3/E3^2,1)</f>
        <v>24.1</v>
      </c>
    </row>
    <row r="3" spans="1:9">
      <c r="E3" s="51">
        <f>E2/100</f>
        <v>1.746</v>
      </c>
      <c r="F3" s="51" t="s">
        <v>40</v>
      </c>
      <c r="G3" s="51">
        <f>G2</f>
        <v>73.400000000000006</v>
      </c>
      <c r="H3" s="51" t="s">
        <v>41</v>
      </c>
      <c r="I3" s="78"/>
    </row>
    <row r="4" spans="1:9">
      <c r="A4" t="s">
        <v>273</v>
      </c>
    </row>
    <row r="5" spans="1:9">
      <c r="B5" s="60">
        <v>44154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곽노옥, ID : H1900512)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01월 13일 10:43:04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44154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68</v>
      </c>
      <c r="G12" s="100"/>
      <c r="H12" s="100"/>
      <c r="I12" s="100"/>
      <c r="K12" s="129">
        <f>'개인정보 및 신체계측 입력'!E2</f>
        <v>174.6</v>
      </c>
      <c r="L12" s="130"/>
      <c r="M12" s="123">
        <f>'개인정보 및 신체계측 입력'!G2</f>
        <v>73.400000000000006</v>
      </c>
      <c r="N12" s="124"/>
      <c r="O12" s="119" t="s">
        <v>271</v>
      </c>
      <c r="P12" s="113"/>
      <c r="Q12" s="96">
        <f>'개인정보 및 신체계측 입력'!I2</f>
        <v>24.1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곽노옥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68.599999999999994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11.3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20.100000000000001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11.8</v>
      </c>
      <c r="L72" s="36" t="s">
        <v>53</v>
      </c>
      <c r="M72" s="36">
        <f>ROUND('DRIs DATA'!K8,1)</f>
        <v>7.8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171</v>
      </c>
      <c r="C94" s="162"/>
      <c r="D94" s="162"/>
      <c r="E94" s="162"/>
      <c r="F94" s="160">
        <f>ROUND('DRIs DATA'!F16/'DRIs DATA'!C16*100,2)</f>
        <v>137.75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261.67</v>
      </c>
      <c r="R94" s="162" t="s">
        <v>167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171</v>
      </c>
      <c r="C121" s="16"/>
      <c r="D121" s="16"/>
      <c r="E121" s="15"/>
      <c r="F121" s="160">
        <f>ROUND('DRIs DATA'!F26/'DRIs DATA'!C26*100,2)</f>
        <v>225.4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220</v>
      </c>
      <c r="R121" s="162" t="s">
        <v>166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171</v>
      </c>
      <c r="C172" s="20"/>
      <c r="D172" s="20"/>
      <c r="E172" s="6"/>
      <c r="F172" s="160">
        <f>ROUND('DRIs DATA'!F36/'DRIs DATA'!C36*100,2)</f>
        <v>88.79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571.37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171</v>
      </c>
      <c r="C197" s="20"/>
      <c r="D197" s="20"/>
      <c r="E197" s="6"/>
      <c r="F197" s="160">
        <f>ROUND('DRIs DATA'!F46/'DRIs DATA'!C46*100,2)</f>
        <v>263</v>
      </c>
      <c r="G197" s="16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2021-01-13T02:38:06Z</dcterms:modified>
</cp:coreProperties>
</file>