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<sst xmlns="http://schemas.openxmlformats.org/spreadsheetml/2006/main" count="692" uniqueCount="283">
  <si>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</si>
  <si>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</si>
  <si>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</si>
  <si>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</si>
  <si>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</si>
  <si>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</si>
  <si>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</si>
  <si>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</si>
  <si>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</si>
  <si>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</si>
  <si>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</si>
  <si>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</si>
  <si>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</si>
  <si>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</si>
  <si>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</si>
  <si>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</si>
  <si>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</si>
  <si>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</si>
  <si>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</si>
  <si>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</si>
  <si>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</si>
  <si>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</si>
  <si>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</si>
  <si>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</si>
  <si>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</si>
  <si>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</si>
  <si>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</si>
  <si>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</si>
  <si>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</si>
  <si>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</si>
  <si>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</si>
  <si>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</si>
  <si>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</si>
  <si>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</si>
  <si>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</si>
  <si>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</si>
  <si>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</si>
  <si>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</si>
  <si>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</si>
  <si>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</si>
  <si>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</si>
  <si>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</si>
  <si>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</si>
  <si>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</si>
  <si>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</si>
  <si>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</si>
  <si>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</si>
  <si>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</si>
  <si>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</si>
  <si>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</si>
  <si>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</si>
  <si>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</si>
  <si>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</si>
  <si>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</si>
  <si>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</si>
  <si>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</si>
  <si>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</si>
  <si>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</si>
  <si>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</si>
  <si>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</si>
  <si>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</si>
  <si>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</si>
  <si>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</si>
  <si>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</si>
  <si>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</si>
  <si>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</si>
  <si>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</si>
  <si>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</si>
  <si>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</si>
  <si>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</si>
  <si>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</si>
  <si>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</si>
  <si>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</si>
  <si>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</si>
  <si>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</si>
  <si>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</si>
  <si>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</si>
  <si>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</si>
  <si>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</si>
  <si>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</si>
  <si>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</si>
  <si>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</si>
  <si>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</si>
  <si>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</si>
  <si>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</si>
  <si>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</si>
  <si>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</si>
  <si>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</si>
  <si>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</si>
  <si>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</si>
  <si>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</si>
  <si>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</si>
  <si>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</si>
  <si>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</si>
  <si>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</si>
  <si>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</si>
  <si>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</si>
  <si>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</si>
  <si>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</si>
  <si>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</si>
  <si>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</si>
  <si>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</si>
  <si>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</si>
  <si>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</si>
  <si>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</si>
  <si>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</si>
  <si>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</si>
  <si>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</si>
  <si>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</si>
  <si>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</si>
  <si>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</si>
  <si>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</si>
  <si>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</si>
  <si>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</si>
  <si>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</si>
  <si>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</si>
  <si>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</si>
  <si>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</si>
  <si>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</si>
  <si>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</si>
  <si>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</si>
  <si>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</si>
  <si>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</si>
  <si>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</si>
  <si>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</si>
  <si>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</si>
  <si>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</si>
  <si>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</si>
  <si>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</si>
  <si>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</si>
  <si>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</si>
  <si>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</si>
  <si>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</si>
  <si>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</si>
  <si>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</si>
  <si>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</si>
  <si>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</si>
  <si>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</si>
  <si>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</si>
  <si>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</si>
  <si>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</si>
  <si>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</si>
  <si>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</si>
  <si>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</si>
  <si>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</si>
  <si>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</si>
  <si>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</si>
  <si>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</si>
  <si>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</si>
  <si>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</si>
  <si>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</si>
  <si>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</si>
  <si>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</si>
  <si>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</si>
  <si>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</si>
  <si>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</si>
  <si>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</si>
  <si>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</si>
  <si>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</si>
  <si>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</si>
  <si>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</si>
  <si>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</si>
  <si>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</si>
  <si>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</si>
  <si>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</si>
  <si>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</si>
  <si>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</si>
  <si>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</si>
  <si>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</si>
  <si>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</si>
  <si>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</si>
  <si>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</si>
  <si>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</si>
  <si>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</si>
  <si>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</si>
  <si>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</si>
  <si>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</si>
  <si>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</si>
  <si>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</si>
  <si>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</si>
  <si>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</si>
  <si>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</si>
  <si>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</si>
  <si>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</si>
  <si>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</si>
  <si>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</si>
  <si>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</si>
  <si>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</si>
  <si>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</si>
  <si>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</si>
  <si>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</si>
  <si>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</si>
  <si>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</si>
  <si>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</si>
  <si>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</si>
  <si>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</si>
  <si>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</si>
  <si>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</si>
  <si>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</si>
  <si>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</si>
  <si>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</si>
  <si>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</si>
  <si>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</si>
  <si>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</si>
  <si>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</si>
  <si>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</si>
  <si>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</si>
  <si>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</si>
  <si>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</si>
  <si>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</si>
  <si>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</si>
  <si>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</si>
  <si>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</si>
  <si>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</si>
  <si>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</si>
  <si>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</si>
  <si>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</si>
  <si>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</si>
  <si>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</si>
  <si>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</si>
  <si>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</si>
  <si>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</si>
  <si>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</si>
  <si>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</si>
  <si>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</si>
  <si>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</si>
  <si>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</si>
  <si>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</si>
  <si>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</si>
  <si>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</si>
  <si>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</si>
  <si>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</si>
  <si>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</si>
  <si>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</si>
  <si>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</si>
  <si>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</si>
  <si>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</si>
  <si>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</si>
  <si>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</si>
  <si>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</si>
  <si>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</si>
  <si>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</si>
  <si>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</si>
  <si>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</si>
  <si>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</si>
  <si>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</si>
  <si>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</si>
  <si>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</si>
  <si>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</si>
  <si>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</si>
  <si>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</si>
  <si>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</si>
  <si>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</si>
  <si>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</si>
  <si>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</si>
  <si>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</si>
  <si>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</si>
  <si>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</si>
  <si>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</si>
  <si>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</si>
  <si>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</si>
  <si>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</si>
  <si>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</si>
  <si>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</si>
  <si>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</si>
  <si>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</si>
  <si>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</si>
  <si>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</si>
  <si>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</si>
  <si>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</si>
  <si>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</si>
  <si>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</si>
  <si>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</si>
  <si>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</si>
  <si>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</si>
  <si>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</si>
  <si>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</si>
  <si>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</si>
  <si>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</si>
  <si>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권언정, ID : H1900513)</t>
  </si>
  <si>
    <t>2021년 01월 13일 10:44:48</t>
  </si>
  <si>
    <t>H1900513</t>
  </si>
  <si>
    <t>권언정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</si>
</sst>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 applyAlignmen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4632"/>
        <c:axId val="255759336"/>
      </c:barChart>
      <c:catAx>
        <c:axId val="25575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9336"/>
        <c:crosses val="autoZero"/>
        <c:auto val="1"/>
        <c:lblAlgn val="ctr"/>
        <c:lblOffset val="100"/>
        <c:noMultiLvlLbl val="0"/>
      </c:catAx>
      <c:valAx>
        <c:axId val="25575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07160"/>
        <c:axId val="256205592"/>
      </c:barChart>
      <c:catAx>
        <c:axId val="25620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05592"/>
        <c:crosses val="autoZero"/>
        <c:auto val="1"/>
        <c:lblAlgn val="ctr"/>
        <c:lblOffset val="100"/>
        <c:noMultiLvlLbl val="0"/>
      </c:catAx>
      <c:valAx>
        <c:axId val="25620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0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08336"/>
        <c:axId val="256211080"/>
      </c:barChart>
      <c:catAx>
        <c:axId val="25620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11080"/>
        <c:crosses val="autoZero"/>
        <c:auto val="1"/>
        <c:lblAlgn val="ctr"/>
        <c:lblOffset val="100"/>
        <c:noMultiLvlLbl val="0"/>
      </c:catAx>
      <c:valAx>
        <c:axId val="25621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0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1900.6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08728"/>
        <c:axId val="256209120"/>
      </c:barChart>
      <c:catAx>
        <c:axId val="25620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09120"/>
        <c:crosses val="autoZero"/>
        <c:auto val="1"/>
        <c:lblAlgn val="ctr"/>
        <c:lblOffset val="100"/>
        <c:noMultiLvlLbl val="0"/>
      </c:catAx>
      <c:valAx>
        <c:axId val="25620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0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5828.3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10688"/>
        <c:axId val="256209904"/>
      </c:barChart>
      <c:catAx>
        <c:axId val="25621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09904"/>
        <c:crosses val="autoZero"/>
        <c:auto val="1"/>
        <c:lblAlgn val="ctr"/>
        <c:lblOffset val="100"/>
        <c:noMultiLvlLbl val="0"/>
      </c:catAx>
      <c:valAx>
        <c:axId val="2562099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1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163.19999999999999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11472"/>
        <c:axId val="256616240"/>
      </c:barChart>
      <c:catAx>
        <c:axId val="25621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6240"/>
        <c:crosses val="autoZero"/>
        <c:auto val="1"/>
        <c:lblAlgn val="ctr"/>
        <c:lblOffset val="100"/>
        <c:noMultiLvlLbl val="0"/>
      </c:catAx>
      <c:valAx>
        <c:axId val="25661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1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4280"/>
        <c:axId val="256618984"/>
      </c:barChart>
      <c:catAx>
        <c:axId val="25661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8984"/>
        <c:crosses val="autoZero"/>
        <c:auto val="1"/>
        <c:lblAlgn val="ctr"/>
        <c:lblOffset val="100"/>
        <c:noMultiLvlLbl val="0"/>
      </c:catAx>
      <c:valAx>
        <c:axId val="256618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5456"/>
        <c:axId val="256613888"/>
      </c:barChart>
      <c:catAx>
        <c:axId val="25661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3888"/>
        <c:crosses val="autoZero"/>
        <c:auto val="1"/>
        <c:lblAlgn val="ctr"/>
        <c:lblOffset val="100"/>
        <c:noMultiLvlLbl val="0"/>
      </c:catAx>
      <c:valAx>
        <c:axId val="256613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9376"/>
        <c:axId val="256612320"/>
      </c:barChart>
      <c:catAx>
        <c:axId val="25661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2320"/>
        <c:crosses val="autoZero"/>
        <c:auto val="1"/>
        <c:lblAlgn val="ctr"/>
        <c:lblOffset val="100"/>
        <c:noMultiLvlLbl val="0"/>
      </c:catAx>
      <c:valAx>
        <c:axId val="2566123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3104"/>
        <c:axId val="256613496"/>
      </c:barChart>
      <c:catAx>
        <c:axId val="25661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3496"/>
        <c:crosses val="autoZero"/>
        <c:auto val="1"/>
        <c:lblAlgn val="ctr"/>
        <c:lblOffset val="100"/>
        <c:noMultiLvlLbl val="0"/>
      </c:catAx>
      <c:valAx>
        <c:axId val="25661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4672"/>
        <c:axId val="256615064"/>
      </c:barChart>
      <c:catAx>
        <c:axId val="25661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5064"/>
        <c:crosses val="autoZero"/>
        <c:auto val="1"/>
        <c:lblAlgn val="ctr"/>
        <c:lblOffset val="100"/>
        <c:noMultiLvlLbl val="0"/>
      </c:catAx>
      <c:valAx>
        <c:axId val="256615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9728"/>
        <c:axId val="255754240"/>
      </c:barChart>
      <c:catAx>
        <c:axId val="25575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4240"/>
        <c:crosses val="autoZero"/>
        <c:auto val="1"/>
        <c:lblAlgn val="ctr"/>
        <c:lblOffset val="100"/>
        <c:noMultiLvlLbl val="0"/>
      </c:catAx>
      <c:valAx>
        <c:axId val="255754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6632"/>
        <c:axId val="256617416"/>
      </c:barChart>
      <c:catAx>
        <c:axId val="25661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7416"/>
        <c:crosses val="autoZero"/>
        <c:auto val="1"/>
        <c:lblAlgn val="ctr"/>
        <c:lblOffset val="100"/>
        <c:noMultiLvlLbl val="0"/>
      </c:catAx>
      <c:valAx>
        <c:axId val="256617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24296"/>
        <c:axId val="257122336"/>
      </c:barChart>
      <c:catAx>
        <c:axId val="25712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2336"/>
        <c:crosses val="autoZero"/>
        <c:auto val="1"/>
        <c:lblAlgn val="ctr"/>
        <c:lblOffset val="100"/>
        <c:noMultiLvlLbl val="0"/>
      </c:catAx>
      <c:valAx>
        <c:axId val="2571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8.3000000000000007</c:v>
                </c:pt>
                <c:pt idx="1">
                  <c:v>10.6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7123512"/>
        <c:axId val="257126648"/>
      </c:barChart>
      <c:catAx>
        <c:axId val="25712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6648"/>
        <c:crosses val="autoZero"/>
        <c:auto val="1"/>
        <c:lblAlgn val="ctr"/>
        <c:lblOffset val="100"/>
        <c:noMultiLvlLbl val="0"/>
      </c:catAx>
      <c:valAx>
        <c:axId val="257126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16.999876</c:v>
                </c:pt>
                <c:pt idx="1">
                  <c:v>20.684732</c:v>
                </c:pt>
                <c:pt idx="2">
                  <c:v>19.529859999999999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1058.4000000000001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27432"/>
        <c:axId val="257123904"/>
      </c:barChart>
      <c:catAx>
        <c:axId val="25712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3904"/>
        <c:crosses val="autoZero"/>
        <c:auto val="1"/>
        <c:lblAlgn val="ctr"/>
        <c:lblOffset val="100"/>
        <c:noMultiLvlLbl val="0"/>
      </c:catAx>
      <c:valAx>
        <c:axId val="257123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25080"/>
        <c:axId val="257124688"/>
      </c:barChart>
      <c:catAx>
        <c:axId val="25712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4688"/>
        <c:crosses val="autoZero"/>
        <c:auto val="1"/>
        <c:lblAlgn val="ctr"/>
        <c:lblOffset val="100"/>
        <c:noMultiLvlLbl val="0"/>
      </c:catAx>
      <c:valAx>
        <c:axId val="25712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72.3</c:v>
                </c:pt>
                <c:pt idx="1">
                  <c:v>10.5</c:v>
                </c:pt>
                <c:pt idx="2">
                  <c:v>17.2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7125864"/>
        <c:axId val="257128608"/>
      </c:barChart>
      <c:catAx>
        <c:axId val="25712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8608"/>
        <c:crosses val="autoZero"/>
        <c:auto val="1"/>
        <c:lblAlgn val="ctr"/>
        <c:lblOffset val="100"/>
        <c:noMultiLvlLbl val="0"/>
      </c:catAx>
      <c:valAx>
        <c:axId val="25712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3045.2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29784"/>
        <c:axId val="257126256"/>
      </c:barChart>
      <c:catAx>
        <c:axId val="25712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6256"/>
        <c:crosses val="autoZero"/>
        <c:auto val="1"/>
        <c:lblAlgn val="ctr"/>
        <c:lblOffset val="100"/>
        <c:noMultiLvlLbl val="0"/>
      </c:catAx>
      <c:valAx>
        <c:axId val="257126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23120"/>
        <c:axId val="438691112"/>
      </c:barChart>
      <c:catAx>
        <c:axId val="25712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91112"/>
        <c:crosses val="autoZero"/>
        <c:auto val="1"/>
        <c:lblAlgn val="ctr"/>
        <c:lblOffset val="100"/>
        <c:noMultiLvlLbl val="0"/>
      </c:catAx>
      <c:valAx>
        <c:axId val="438691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868.6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89936"/>
        <c:axId val="438691504"/>
      </c:barChart>
      <c:catAx>
        <c:axId val="43868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91504"/>
        <c:crosses val="autoZero"/>
        <c:auto val="1"/>
        <c:lblAlgn val="ctr"/>
        <c:lblOffset val="100"/>
        <c:noMultiLvlLbl val="0"/>
      </c:catAx>
      <c:valAx>
        <c:axId val="43869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8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60904"/>
        <c:axId val="255761296"/>
      </c:barChart>
      <c:catAx>
        <c:axId val="25576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61296"/>
        <c:crosses val="autoZero"/>
        <c:auto val="1"/>
        <c:lblAlgn val="ctr"/>
        <c:lblOffset val="100"/>
        <c:noMultiLvlLbl val="0"/>
      </c:catAx>
      <c:valAx>
        <c:axId val="25576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6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11861.7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91896"/>
        <c:axId val="438696208"/>
      </c:barChart>
      <c:catAx>
        <c:axId val="43869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96208"/>
        <c:crosses val="autoZero"/>
        <c:auto val="1"/>
        <c:lblAlgn val="ctr"/>
        <c:lblOffset val="100"/>
        <c:noMultiLvlLbl val="0"/>
      </c:catAx>
      <c:valAx>
        <c:axId val="438696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9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95032"/>
        <c:axId val="438692288"/>
      </c:barChart>
      <c:catAx>
        <c:axId val="43869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92288"/>
        <c:crosses val="autoZero"/>
        <c:auto val="1"/>
        <c:lblAlgn val="ctr"/>
        <c:lblOffset val="100"/>
        <c:noMultiLvlLbl val="0"/>
      </c:catAx>
      <c:valAx>
        <c:axId val="43869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9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93464"/>
        <c:axId val="438693856"/>
      </c:barChart>
      <c:catAx>
        <c:axId val="43869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93856"/>
        <c:crosses val="autoZero"/>
        <c:auto val="1"/>
        <c:lblAlgn val="ctr"/>
        <c:lblOffset val="100"/>
        <c:noMultiLvlLbl val="0"/>
      </c:catAx>
      <c:valAx>
        <c:axId val="43869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9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472.9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6984"/>
        <c:axId val="255755808"/>
      </c:barChart>
      <c:catAx>
        <c:axId val="25575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5808"/>
        <c:crosses val="autoZero"/>
        <c:auto val="1"/>
        <c:lblAlgn val="ctr"/>
        <c:lblOffset val="100"/>
        <c:noMultiLvlLbl val="0"/>
      </c:catAx>
      <c:valAx>
        <c:axId val="25575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5416"/>
        <c:axId val="255758160"/>
      </c:barChart>
      <c:catAx>
        <c:axId val="25575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8160"/>
        <c:crosses val="autoZero"/>
        <c:auto val="1"/>
        <c:lblAlgn val="ctr"/>
        <c:lblOffset val="100"/>
        <c:noMultiLvlLbl val="0"/>
      </c:catAx>
      <c:valAx>
        <c:axId val="255758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6592"/>
        <c:axId val="255757376"/>
      </c:barChart>
      <c:catAx>
        <c:axId val="25575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7376"/>
        <c:crosses val="autoZero"/>
        <c:auto val="1"/>
        <c:lblAlgn val="ctr"/>
        <c:lblOffset val="100"/>
        <c:noMultiLvlLbl val="0"/>
      </c:catAx>
      <c:valAx>
        <c:axId val="25575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6200"/>
        <c:axId val="255757768"/>
      </c:barChart>
      <c:catAx>
        <c:axId val="25575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7768"/>
        <c:crosses val="autoZero"/>
        <c:auto val="1"/>
        <c:lblAlgn val="ctr"/>
        <c:lblOffset val="100"/>
        <c:noMultiLvlLbl val="0"/>
      </c:catAx>
      <c:valAx>
        <c:axId val="25575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05984"/>
        <c:axId val="256206376"/>
      </c:barChart>
      <c:catAx>
        <c:axId val="25620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06376"/>
        <c:crosses val="autoZero"/>
        <c:auto val="1"/>
        <c:lblAlgn val="ctr"/>
        <c:lblOffset val="100"/>
        <c:noMultiLvlLbl val="0"/>
      </c:catAx>
      <c:valAx>
        <c:axId val="25620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0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04416"/>
        <c:axId val="256206768"/>
      </c:barChart>
      <c:catAx>
        <c:axId val="25620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06768"/>
        <c:crosses val="autoZero"/>
        <c:auto val="1"/>
        <c:lblAlgn val="ctr"/>
        <c:lblOffset val="100"/>
        <c:noMultiLvlLbl val="0"/>
      </c:catAx>
      <c:valAx>
        <c:axId val="25620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0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권언정, ID : H1900513)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13일 10:44:48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3045.2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72.3</v>
      </c>
      <c r="G8" s="59">
        <f>'DRIs DATA 입력'!G8</f>
        <v>10.5</v>
      </c>
      <c r="H8" s="59">
        <f>'DRIs DATA 입력'!H8</f>
        <v>17.2</v>
      </c>
      <c r="I8" s="46"/>
      <c r="J8" s="59" t="s">
        <v>216</v>
      </c>
      <c r="K8" s="59">
        <f>'DRIs DATA 입력'!K8</f>
        <v>8.3000000000000007</v>
      </c>
      <c r="L8" s="59">
        <f>'DRIs DATA 입력'!L8</f>
        <v>10.6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1058.4000000000001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472.9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246.5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2.2000000000000002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981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868.6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1900.6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11861.7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5828.3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163.19999999999999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184.4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30.2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1414.3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172.9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131.5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69" t="s">
        <v>276</v>
      </c>
      <c r="B1" s="68" t="s">
        <v>279</v>
      </c>
      <c r="C1" s="68"/>
      <c r="D1" s="68"/>
      <c r="E1" s="68"/>
      <c r="F1" s="68"/>
      <c r="G1" s="69" t="s">
        <v>277</v>
      </c>
      <c r="H1" s="68" t="s">
        <v>280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>
      <c r="A6" s="70" t="s">
        <v>56</v>
      </c>
      <c r="B6" s="70">
        <v>2140</v>
      </c>
      <c r="C6" s="70">
        <v>3045.2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60</v>
      </c>
      <c r="P6" s="70">
        <v>75</v>
      </c>
      <c r="Q6" s="70">
        <v>0</v>
      </c>
      <c r="R6" s="70">
        <v>0</v>
      </c>
      <c r="S6" s="70">
        <v>115</v>
      </c>
      <c r="T6" s="68"/>
      <c r="U6" s="70" t="s">
        <v>214</v>
      </c>
      <c r="V6" s="70">
        <v>0</v>
      </c>
      <c r="W6" s="70">
        <v>5</v>
      </c>
      <c r="X6" s="70">
        <v>20</v>
      </c>
      <c r="Y6" s="70">
        <v>0</v>
      </c>
      <c r="Z6" s="70">
        <v>45.6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>
      <c r="A8" s="68"/>
      <c r="B8" s="68"/>
      <c r="C8" s="68"/>
      <c r="D8" s="68"/>
      <c r="E8" s="70" t="s">
        <v>216</v>
      </c>
      <c r="F8" s="70">
        <v>72.3</v>
      </c>
      <c r="G8" s="70">
        <v>10.5</v>
      </c>
      <c r="H8" s="70">
        <v>17.2</v>
      </c>
      <c r="I8" s="68"/>
      <c r="J8" s="70" t="s">
        <v>216</v>
      </c>
      <c r="K8" s="70">
        <v>8.3000000000000007</v>
      </c>
      <c r="L8" s="70">
        <v>10.6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>
      <c r="A16" s="70" t="s">
        <v>222</v>
      </c>
      <c r="B16" s="70">
        <v>780</v>
      </c>
      <c r="C16" s="70">
        <v>1090</v>
      </c>
      <c r="D16" s="70">
        <v>0</v>
      </c>
      <c r="E16" s="70">
        <v>3000</v>
      </c>
      <c r="F16" s="70">
        <v>1058.4000000000001</v>
      </c>
      <c r="G16" s="68"/>
      <c r="H16" s="70" t="s">
        <v>3</v>
      </c>
      <c r="I16" s="70">
        <v>0</v>
      </c>
      <c r="J16" s="70">
        <v>0</v>
      </c>
      <c r="K16" s="70">
        <v>15</v>
      </c>
      <c r="L16" s="70">
        <v>540</v>
      </c>
      <c r="M16" s="70">
        <v>32.4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3.3</v>
      </c>
      <c r="U16" s="68"/>
      <c r="V16" s="70" t="s">
        <v>5</v>
      </c>
      <c r="W16" s="70">
        <v>0</v>
      </c>
      <c r="X16" s="70">
        <v>0</v>
      </c>
      <c r="Y16" s="70">
        <v>65</v>
      </c>
      <c r="Z16" s="70">
        <v>0</v>
      </c>
      <c r="AA16" s="70">
        <v>472.9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>
      <c r="A26" s="70" t="s">
        <v>8</v>
      </c>
      <c r="B26" s="70">
        <v>110</v>
      </c>
      <c r="C26" s="70">
        <v>140</v>
      </c>
      <c r="D26" s="70">
        <v>0</v>
      </c>
      <c r="E26" s="70">
        <v>2000</v>
      </c>
      <c r="F26" s="70">
        <v>246.5</v>
      </c>
      <c r="G26" s="68"/>
      <c r="H26" s="70" t="s">
        <v>9</v>
      </c>
      <c r="I26" s="70">
        <v>1.2</v>
      </c>
      <c r="J26" s="70">
        <v>1.5</v>
      </c>
      <c r="K26" s="70">
        <v>0</v>
      </c>
      <c r="L26" s="70">
        <v>0</v>
      </c>
      <c r="M26" s="70">
        <v>3.1</v>
      </c>
      <c r="N26" s="68"/>
      <c r="O26" s="70" t="s">
        <v>10</v>
      </c>
      <c r="P26" s="70">
        <v>1.4</v>
      </c>
      <c r="Q26" s="70">
        <v>1.7</v>
      </c>
      <c r="R26" s="70">
        <v>0</v>
      </c>
      <c r="S26" s="70">
        <v>0</v>
      </c>
      <c r="T26" s="70">
        <v>2.2000000000000002</v>
      </c>
      <c r="U26" s="68"/>
      <c r="V26" s="70" t="s">
        <v>11</v>
      </c>
      <c r="W26" s="70">
        <v>13</v>
      </c>
      <c r="X26" s="70">
        <v>17</v>
      </c>
      <c r="Y26" s="70">
        <v>0</v>
      </c>
      <c r="Z26" s="70">
        <v>35</v>
      </c>
      <c r="AA26" s="70">
        <v>27.5</v>
      </c>
      <c r="AB26" s="68"/>
      <c r="AC26" s="70" t="s">
        <v>12</v>
      </c>
      <c r="AD26" s="70">
        <v>1.9</v>
      </c>
      <c r="AE26" s="70">
        <v>2.2000000000000002</v>
      </c>
      <c r="AF26" s="70">
        <v>0</v>
      </c>
      <c r="AG26" s="70">
        <v>100</v>
      </c>
      <c r="AH26" s="70">
        <v>3.3</v>
      </c>
      <c r="AI26" s="68"/>
      <c r="AJ26" s="70" t="s">
        <v>233</v>
      </c>
      <c r="AK26" s="70">
        <v>450</v>
      </c>
      <c r="AL26" s="70">
        <v>550</v>
      </c>
      <c r="AM26" s="70">
        <v>0</v>
      </c>
      <c r="AN26" s="70">
        <v>1000</v>
      </c>
      <c r="AO26" s="70">
        <v>981</v>
      </c>
      <c r="AP26" s="68"/>
      <c r="AQ26" s="70" t="s">
        <v>13</v>
      </c>
      <c r="AR26" s="70">
        <v>2.2999999999999998</v>
      </c>
      <c r="AS26" s="70">
        <v>2.8</v>
      </c>
      <c r="AT26" s="70">
        <v>0</v>
      </c>
      <c r="AU26" s="70">
        <v>0</v>
      </c>
      <c r="AV26" s="70">
        <v>17.3</v>
      </c>
      <c r="AW26" s="68"/>
      <c r="AX26" s="70" t="s">
        <v>14</v>
      </c>
      <c r="AY26" s="70">
        <v>0</v>
      </c>
      <c r="AZ26" s="70">
        <v>2</v>
      </c>
      <c r="BA26" s="70">
        <v>5</v>
      </c>
      <c r="BB26" s="70">
        <v>0</v>
      </c>
      <c r="BC26" s="70">
        <v>3.3</v>
      </c>
      <c r="BD26" s="68"/>
      <c r="BE26" s="70" t="s">
        <v>15</v>
      </c>
      <c r="BF26" s="70">
        <v>0</v>
      </c>
      <c r="BG26" s="70">
        <v>5</v>
      </c>
      <c r="BH26" s="70">
        <v>30</v>
      </c>
      <c r="BI26" s="70">
        <v>0</v>
      </c>
      <c r="BJ26" s="70">
        <v>2.8</v>
      </c>
      <c r="BK26" s="69"/>
      <c r="BL26" s="69"/>
      <c r="BM26" s="69"/>
      <c r="BN26" s="69"/>
      <c r="BO26" s="69"/>
      <c r="BP26" s="69"/>
    </row>
    <row r="27" spans="1:68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>
      <c r="A36" s="70" t="s">
        <v>17</v>
      </c>
      <c r="B36" s="70">
        <v>580</v>
      </c>
      <c r="C36" s="70">
        <v>800</v>
      </c>
      <c r="D36" s="70">
        <v>0</v>
      </c>
      <c r="E36" s="70">
        <v>2500</v>
      </c>
      <c r="F36" s="70">
        <v>868.6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1900.6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11861.7</v>
      </c>
      <c r="U36" s="68"/>
      <c r="V36" s="70" t="s">
        <v>20</v>
      </c>
      <c r="W36" s="70">
        <v>0</v>
      </c>
      <c r="X36" s="70">
        <v>0</v>
      </c>
      <c r="Y36" s="70">
        <v>3900</v>
      </c>
      <c r="Z36" s="70">
        <v>0</v>
      </c>
      <c r="AA36" s="70">
        <v>5828.3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163.19999999999999</v>
      </c>
      <c r="AI36" s="68"/>
      <c r="AJ36" s="70" t="s">
        <v>22</v>
      </c>
      <c r="AK36" s="70">
        <v>235</v>
      </c>
      <c r="AL36" s="70">
        <v>280</v>
      </c>
      <c r="AM36" s="70">
        <v>0</v>
      </c>
      <c r="AN36" s="70">
        <v>350</v>
      </c>
      <c r="AO36" s="70">
        <v>184.4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>
      <c r="A46" s="70" t="s">
        <v>23</v>
      </c>
      <c r="B46" s="70">
        <v>6</v>
      </c>
      <c r="C46" s="70">
        <v>8</v>
      </c>
      <c r="D46" s="70">
        <v>0</v>
      </c>
      <c r="E46" s="70">
        <v>45</v>
      </c>
      <c r="F46" s="70">
        <v>30.2</v>
      </c>
      <c r="G46" s="68"/>
      <c r="H46" s="70" t="s">
        <v>24</v>
      </c>
      <c r="I46" s="70">
        <v>10</v>
      </c>
      <c r="J46" s="70">
        <v>12</v>
      </c>
      <c r="K46" s="70">
        <v>0</v>
      </c>
      <c r="L46" s="70">
        <v>35</v>
      </c>
      <c r="M46" s="70">
        <v>19.3</v>
      </c>
      <c r="N46" s="68"/>
      <c r="O46" s="70" t="s">
        <v>251</v>
      </c>
      <c r="P46" s="70">
        <v>970</v>
      </c>
      <c r="Q46" s="70">
        <v>800</v>
      </c>
      <c r="R46" s="70">
        <v>480</v>
      </c>
      <c r="S46" s="70">
        <v>10000</v>
      </c>
      <c r="T46" s="70">
        <v>1414.3</v>
      </c>
      <c r="U46" s="68"/>
      <c r="V46" s="70" t="s">
        <v>29</v>
      </c>
      <c r="W46" s="70">
        <v>0</v>
      </c>
      <c r="X46" s="70">
        <v>0</v>
      </c>
      <c r="Y46" s="70">
        <v>2.5</v>
      </c>
      <c r="Z46" s="70">
        <v>10</v>
      </c>
      <c r="AA46" s="70">
        <v>0.1</v>
      </c>
      <c r="AB46" s="68"/>
      <c r="AC46" s="70" t="s">
        <v>25</v>
      </c>
      <c r="AD46" s="70">
        <v>0</v>
      </c>
      <c r="AE46" s="70">
        <v>0</v>
      </c>
      <c r="AF46" s="70">
        <v>3.5</v>
      </c>
      <c r="AG46" s="70">
        <v>11</v>
      </c>
      <c r="AH46" s="70">
        <v>5.5</v>
      </c>
      <c r="AI46" s="68"/>
      <c r="AJ46" s="70" t="s">
        <v>26</v>
      </c>
      <c r="AK46" s="70">
        <v>225</v>
      </c>
      <c r="AL46" s="70">
        <v>340</v>
      </c>
      <c r="AM46" s="70">
        <v>0</v>
      </c>
      <c r="AN46" s="70">
        <v>2400</v>
      </c>
      <c r="AO46" s="70">
        <v>172.9</v>
      </c>
      <c r="AP46" s="68"/>
      <c r="AQ46" s="70" t="s">
        <v>27</v>
      </c>
      <c r="AR46" s="70">
        <v>59</v>
      </c>
      <c r="AS46" s="70">
        <v>70</v>
      </c>
      <c r="AT46" s="70">
        <v>0</v>
      </c>
      <c r="AU46" s="70">
        <v>400</v>
      </c>
      <c r="AV46" s="70">
        <v>131.5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7" sqref="I17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65" customFormat="1">
      <c r="A2" s="165" t="s">
        <v>281</v>
      </c>
      <c r="B2" s="165" t="s">
        <v>282</v>
      </c>
      <c r="C2" s="165" t="s">
        <v>278</v>
      </c>
      <c r="D2" s="165">
        <v>50</v>
      </c>
      <c r="E2" s="165">
        <v>3045.1945999999998</v>
      </c>
      <c r="F2" s="165">
        <v>483.16037</v>
      </c>
      <c r="G2" s="165">
        <v>70.320800000000006</v>
      </c>
      <c r="H2" s="165">
        <v>34.336143</v>
      </c>
      <c r="I2" s="165">
        <v>35.984656999999999</v>
      </c>
      <c r="J2" s="165">
        <v>114.96802</v>
      </c>
      <c r="K2" s="165">
        <v>57.912373000000002</v>
      </c>
      <c r="L2" s="165">
        <v>57.055644999999998</v>
      </c>
      <c r="M2" s="165">
        <v>45.649532000000001</v>
      </c>
      <c r="N2" s="165">
        <v>3.6351456999999998</v>
      </c>
      <c r="O2" s="165">
        <v>26.380925999999999</v>
      </c>
      <c r="P2" s="165">
        <v>1728.4612</v>
      </c>
      <c r="Q2" s="165">
        <v>49.995910000000002</v>
      </c>
      <c r="R2" s="165">
        <v>1058.393</v>
      </c>
      <c r="S2" s="165">
        <v>93.533100000000005</v>
      </c>
      <c r="T2" s="165">
        <v>11578.314</v>
      </c>
      <c r="U2" s="165">
        <v>3.2691438000000002</v>
      </c>
      <c r="V2" s="165">
        <v>32.408214999999998</v>
      </c>
      <c r="W2" s="165">
        <v>472.86525999999998</v>
      </c>
      <c r="X2" s="165">
        <v>246.46251000000001</v>
      </c>
      <c r="Y2" s="165">
        <v>3.1312362999999999</v>
      </c>
      <c r="Z2" s="165">
        <v>2.2186499</v>
      </c>
      <c r="AA2" s="165">
        <v>27.539705000000001</v>
      </c>
      <c r="AB2" s="165">
        <v>3.2595246000000002</v>
      </c>
      <c r="AC2" s="165">
        <v>981.04250000000002</v>
      </c>
      <c r="AD2" s="165">
        <v>17.305119999999999</v>
      </c>
      <c r="AE2" s="165">
        <v>3.3004785000000001</v>
      </c>
      <c r="AF2" s="165">
        <v>2.7855854</v>
      </c>
      <c r="AG2" s="165">
        <v>868.62714000000005</v>
      </c>
      <c r="AH2" s="165">
        <v>568.37334999999996</v>
      </c>
      <c r="AI2" s="165">
        <v>300.25378000000001</v>
      </c>
      <c r="AJ2" s="165">
        <v>1900.6351</v>
      </c>
      <c r="AK2" s="165">
        <v>11861.731</v>
      </c>
      <c r="AL2" s="165">
        <v>163.22145</v>
      </c>
      <c r="AM2" s="165">
        <v>5828.2646000000004</v>
      </c>
      <c r="AN2" s="165">
        <v>184.39984000000001</v>
      </c>
      <c r="AO2" s="165">
        <v>30.194331999999999</v>
      </c>
      <c r="AP2" s="165">
        <v>21.217154000000001</v>
      </c>
      <c r="AQ2" s="165">
        <v>8.9771804999999993</v>
      </c>
      <c r="AR2" s="165">
        <v>19.262626999999998</v>
      </c>
      <c r="AS2" s="165">
        <v>1414.3308</v>
      </c>
      <c r="AT2" s="165">
        <v>0.11822307999999999</v>
      </c>
      <c r="AU2" s="165">
        <v>5.5293299999999999</v>
      </c>
      <c r="AV2" s="165">
        <v>172.94208</v>
      </c>
      <c r="AW2" s="165">
        <v>131.50282000000001</v>
      </c>
      <c r="AX2" s="165">
        <v>0.42646495000000001</v>
      </c>
      <c r="AY2" s="165">
        <v>2.6049774000000001</v>
      </c>
      <c r="AZ2" s="165">
        <v>388.00488000000001</v>
      </c>
      <c r="BA2" s="165">
        <v>57.233947999999998</v>
      </c>
      <c r="BB2" s="165">
        <v>16.999876</v>
      </c>
      <c r="BC2" s="165">
        <v>20.684732</v>
      </c>
      <c r="BD2" s="165">
        <v>19.529859999999999</v>
      </c>
      <c r="BE2" s="165">
        <v>1.2954667</v>
      </c>
      <c r="BF2" s="165">
        <v>7.0693700000000002</v>
      </c>
      <c r="BG2" s="165">
        <v>1.1518281E-3</v>
      </c>
      <c r="BH2" s="165">
        <v>5.6821019999999996E-3</v>
      </c>
      <c r="BI2" s="165">
        <v>4.7618555999999999E-3</v>
      </c>
      <c r="BJ2" s="165">
        <v>5.6178853000000001E-2</v>
      </c>
      <c r="BK2" s="165">
        <v>8.8602166000000004E-5</v>
      </c>
      <c r="BL2" s="165">
        <v>0.4653506</v>
      </c>
      <c r="BM2" s="165">
        <v>5.9282737000000001</v>
      </c>
      <c r="BN2" s="165">
        <v>1.8423265</v>
      </c>
      <c r="BO2" s="165">
        <v>93.635819999999995</v>
      </c>
      <c r="BP2" s="165">
        <v>17.446396</v>
      </c>
      <c r="BQ2" s="165">
        <v>30.54008</v>
      </c>
      <c r="BR2" s="165">
        <v>105.26092</v>
      </c>
      <c r="BS2" s="165">
        <v>34.472374000000002</v>
      </c>
      <c r="BT2" s="165">
        <v>22.315816999999999</v>
      </c>
      <c r="BU2" s="165">
        <v>0.11621441</v>
      </c>
      <c r="BV2" s="165">
        <v>5.6133750000000003E-2</v>
      </c>
      <c r="BW2" s="165">
        <v>1.4424937</v>
      </c>
      <c r="BX2" s="165">
        <v>2.0253397999999998</v>
      </c>
      <c r="BY2" s="165">
        <v>0.15823996000000001</v>
      </c>
      <c r="BZ2" s="165">
        <v>1.2619371999999999E-3</v>
      </c>
      <c r="CA2" s="165">
        <v>0.84212089999999995</v>
      </c>
      <c r="CB2" s="165">
        <v>3.5701200000000002E-2</v>
      </c>
      <c r="CC2" s="165">
        <v>0.2911338</v>
      </c>
      <c r="CD2" s="165">
        <v>2.5257594999999999</v>
      </c>
      <c r="CE2" s="165">
        <v>8.2254859999999999E-2</v>
      </c>
      <c r="CF2" s="165">
        <v>0.25683388000000001</v>
      </c>
      <c r="CG2" s="165">
        <v>4.9500000000000003E-7</v>
      </c>
      <c r="CH2" s="165">
        <v>5.2818592999999997E-2</v>
      </c>
      <c r="CI2" s="165">
        <v>6.3708406000000002E-3</v>
      </c>
      <c r="CJ2" s="165">
        <v>5.6061540000000001</v>
      </c>
      <c r="CK2" s="165">
        <v>1.8033569999999999E-2</v>
      </c>
      <c r="CL2" s="165">
        <v>1.1753666</v>
      </c>
      <c r="CM2" s="165">
        <v>5.6406140000000002</v>
      </c>
      <c r="CN2" s="165">
        <v>3762.3833</v>
      </c>
      <c r="CO2" s="165">
        <v>6334.2266</v>
      </c>
      <c r="CP2" s="165">
        <v>4040.0574000000001</v>
      </c>
      <c r="CQ2" s="165">
        <v>1408.8385000000001</v>
      </c>
      <c r="CR2" s="165">
        <v>759.97249999999997</v>
      </c>
      <c r="CS2" s="165">
        <v>623.82780000000002</v>
      </c>
      <c r="CT2" s="165">
        <v>3650.4286999999999</v>
      </c>
      <c r="CU2" s="165">
        <v>2198.4531000000002</v>
      </c>
      <c r="CV2" s="165">
        <v>1894.8898999999999</v>
      </c>
      <c r="CW2" s="165">
        <v>2623.1491999999998</v>
      </c>
      <c r="CX2" s="165">
        <v>751.74969999999996</v>
      </c>
      <c r="CY2" s="165">
        <v>4691.5415000000003</v>
      </c>
      <c r="CZ2" s="165">
        <v>2331.9582999999998</v>
      </c>
      <c r="DA2" s="165">
        <v>5856.1122999999998</v>
      </c>
      <c r="DB2" s="165">
        <v>5498.8643000000002</v>
      </c>
      <c r="DC2" s="165">
        <v>8142.1040000000003</v>
      </c>
      <c r="DD2" s="165">
        <v>12530.263000000001</v>
      </c>
      <c r="DE2" s="165">
        <v>2975.7654000000002</v>
      </c>
      <c r="DF2" s="165">
        <v>5699.2</v>
      </c>
      <c r="DG2" s="165">
        <v>2955.7667999999999</v>
      </c>
      <c r="DH2" s="165">
        <v>170.45196999999999</v>
      </c>
      <c r="DI2" s="165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57.233947999999998</v>
      </c>
      <c r="B6">
        <f>BB2</f>
        <v>16.999876</v>
      </c>
      <c r="C6">
        <f>BC2</f>
        <v>20.684732</v>
      </c>
      <c r="D6">
        <f>BD2</f>
        <v>19.529859999999999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L16" sqref="L1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255</v>
      </c>
      <c r="B2" s="55">
        <v>25796</v>
      </c>
      <c r="C2" s="56">
        <f ca="1">YEAR(TODAY())-YEAR(B2)+IF(TODAY()&gt;=DATE(YEAR(TODAY()),MONTH(B2),DAY(B2)),0,-1)</f>
        <v>50</v>
      </c>
      <c r="E2" s="52">
        <v>161.30000000000001</v>
      </c>
      <c r="F2" s="53" t="s">
        <v>39</v>
      </c>
      <c r="G2" s="52">
        <v>68.8</v>
      </c>
      <c r="H2" s="51" t="s">
        <v>41</v>
      </c>
      <c r="I2" s="78">
        <f>ROUND(G3/E3^2,1)</f>
        <v>26.4</v>
      </c>
    </row>
    <row r="3" spans="1:9">
      <c r="E3" s="51">
        <f>E2/100</f>
        <v>1.6130000000000002</v>
      </c>
      <c r="F3" s="51" t="s">
        <v>40</v>
      </c>
      <c r="G3" s="51">
        <f>G2</f>
        <v>68.8</v>
      </c>
      <c r="H3" s="51" t="s">
        <v>41</v>
      </c>
      <c r="I3" s="78"/>
    </row>
    <row r="4" spans="1:9">
      <c r="A4" t="s">
        <v>273</v>
      </c>
    </row>
    <row r="5" spans="1:9">
      <c r="B5" s="60">
        <v>44154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권언정, ID : H1900513)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01월 13일 10:44:48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44154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50</v>
      </c>
      <c r="G12" s="100"/>
      <c r="H12" s="100"/>
      <c r="I12" s="100"/>
      <c r="K12" s="129">
        <f>'개인정보 및 신체계측 입력'!E2</f>
        <v>161.30000000000001</v>
      </c>
      <c r="L12" s="130"/>
      <c r="M12" s="123">
        <f>'개인정보 및 신체계측 입력'!G2</f>
        <v>68.8</v>
      </c>
      <c r="N12" s="124"/>
      <c r="O12" s="119" t="s">
        <v>271</v>
      </c>
      <c r="P12" s="113"/>
      <c r="Q12" s="96">
        <f>'개인정보 및 신체계측 입력'!I2</f>
        <v>26.4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권언정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72.3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10.5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17.2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0.9</v>
      </c>
      <c r="P69" s="87"/>
      <c r="Q69" s="37" t="s">
        <v>54</v>
      </c>
      <c r="R69" s="35"/>
      <c r="S69" s="35"/>
      <c r="T69" s="6"/>
    </row>
    <row r="70" spans="2:21" ht="18" customHeight="1" thickBot="1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10.6</v>
      </c>
      <c r="L72" s="36" t="s">
        <v>53</v>
      </c>
      <c r="M72" s="36">
        <f>ROUND('DRIs DATA'!K8,1)</f>
        <v>8.3000000000000007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171</v>
      </c>
      <c r="C94" s="162"/>
      <c r="D94" s="162"/>
      <c r="E94" s="162"/>
      <c r="F94" s="160">
        <f>ROUND('DRIs DATA'!F16/'DRIs DATA'!C16*100,2)</f>
        <v>141.12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270</v>
      </c>
      <c r="R94" s="162" t="s">
        <v>167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171</v>
      </c>
      <c r="C121" s="16"/>
      <c r="D121" s="16"/>
      <c r="E121" s="15"/>
      <c r="F121" s="160">
        <f>ROUND('DRIs DATA'!F26/'DRIs DATA'!C26*100,2)</f>
        <v>246.5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220</v>
      </c>
      <c r="R121" s="162" t="s">
        <v>166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171</v>
      </c>
      <c r="C172" s="20"/>
      <c r="D172" s="20"/>
      <c r="E172" s="6"/>
      <c r="F172" s="160">
        <f>ROUND('DRIs DATA'!F36/'DRIs DATA'!C36*100,2)</f>
        <v>108.58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790.78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171</v>
      </c>
      <c r="C197" s="20"/>
      <c r="D197" s="20"/>
      <c r="E197" s="6"/>
      <c r="F197" s="160">
        <f>ROUND('DRIs DATA'!F46/'DRIs DATA'!C46*100,2)</f>
        <v>302</v>
      </c>
      <c r="G197" s="16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2021-01-13T02:40:30Z</dcterms:modified>
</cp:coreProperties>
</file>