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<sst xmlns="http://schemas.openxmlformats.org/spreadsheetml/2006/main" count="692" uniqueCount="283">
  <si>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</si>
  <si>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</si>
  <si>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</si>
  <si>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</si>
  <si>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</si>
  <si>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</si>
  <si>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</si>
  <si>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</si>
  <si>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</si>
  <si>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</si>
  <si>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</si>
  <si>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</si>
  <si>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</si>
  <si>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</si>
  <si>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</si>
  <si>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</si>
  <si>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</si>
  <si>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</si>
  <si>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</si>
  <si>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</si>
  <si>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</si>
  <si>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</si>
  <si>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</si>
  <si>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</si>
  <si>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</si>
  <si>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</si>
  <si>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</si>
  <si>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</si>
  <si>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</si>
  <si>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</si>
  <si>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</si>
  <si>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</si>
  <si>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</si>
  <si>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</si>
  <si>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</si>
  <si>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</si>
  <si>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</si>
  <si>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</si>
  <si>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</si>
  <si>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</si>
  <si>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</si>
  <si>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</si>
  <si>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</si>
  <si>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</si>
  <si>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</si>
  <si>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</si>
  <si>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</si>
  <si>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</si>
  <si>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</si>
  <si>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</si>
  <si>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</si>
  <si>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</si>
  <si>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</si>
  <si>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</si>
  <si>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</si>
  <si>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</si>
  <si>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</si>
  <si>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</si>
  <si>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</si>
  <si>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</si>
  <si>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</si>
  <si>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</si>
  <si>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</si>
  <si>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</si>
  <si>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</si>
  <si>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</si>
  <si>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</si>
  <si>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</si>
  <si>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</si>
  <si>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</si>
  <si>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</si>
  <si>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</si>
  <si>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</si>
  <si>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</si>
  <si>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</si>
  <si>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</si>
  <si>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</si>
  <si>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</si>
  <si>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</si>
  <si>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</si>
  <si>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</si>
  <si>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</si>
  <si>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</si>
  <si>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</si>
  <si>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</si>
  <si>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</si>
  <si>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</si>
  <si>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</si>
  <si>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</si>
  <si>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</si>
  <si>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</si>
  <si>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</si>
  <si>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</si>
  <si>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</si>
  <si>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</si>
  <si>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</si>
  <si>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</si>
  <si>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</si>
  <si>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</si>
  <si>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</si>
  <si>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</si>
  <si>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</si>
  <si>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</si>
  <si>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</si>
  <si>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</si>
  <si>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</si>
  <si>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</si>
  <si>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</si>
  <si>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</si>
  <si>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</si>
  <si>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</si>
  <si>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</si>
  <si>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</si>
  <si>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</si>
  <si>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</si>
  <si>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</si>
  <si>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</si>
  <si>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</si>
  <si>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</si>
  <si>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</si>
  <si>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</si>
  <si>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</si>
  <si>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</si>
  <si>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</si>
  <si>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</si>
  <si>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</si>
  <si>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</si>
  <si>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</si>
  <si>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</si>
  <si>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</si>
  <si>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</si>
  <si>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</si>
  <si>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</si>
  <si>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</si>
  <si>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</si>
  <si>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</si>
  <si>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</si>
  <si>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</si>
  <si>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</si>
  <si>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</si>
  <si>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</si>
  <si>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</si>
  <si>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</si>
  <si>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</si>
  <si>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</si>
  <si>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</si>
  <si>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</si>
  <si>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</si>
  <si>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</si>
  <si>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</si>
  <si>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</si>
  <si>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</si>
  <si>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</si>
  <si>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</si>
  <si>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</si>
  <si>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</si>
  <si>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</si>
  <si>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</si>
  <si>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</si>
  <si>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</si>
  <si>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</si>
  <si>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</si>
  <si>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</si>
  <si>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</si>
  <si>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</si>
  <si>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</si>
  <si>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</si>
  <si>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</si>
  <si>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</si>
  <si>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</si>
  <si>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</si>
  <si>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</si>
  <si>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</si>
  <si>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</si>
  <si>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</si>
  <si>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</si>
  <si>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</si>
  <si>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</si>
  <si>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</si>
  <si>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</si>
  <si>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</si>
  <si>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</si>
  <si>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</si>
  <si>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</si>
  <si>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</si>
  <si>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</si>
  <si>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</si>
  <si>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</si>
  <si>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</si>
  <si>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</si>
  <si>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</si>
  <si>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</si>
  <si>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</si>
  <si>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</si>
  <si>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</si>
  <si>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</si>
  <si>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</si>
  <si>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</si>
  <si>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</si>
  <si>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</si>
  <si>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</si>
  <si>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</si>
  <si>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</si>
  <si>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</si>
  <si>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</si>
  <si>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</si>
  <si>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</si>
  <si>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</si>
  <si>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</si>
  <si>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</si>
  <si>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</si>
  <si>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</si>
  <si>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</si>
  <si>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</si>
  <si>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</si>
  <si>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</si>
  <si>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</si>
  <si>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</si>
  <si>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</si>
  <si>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</si>
  <si>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</si>
  <si>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</si>
  <si>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</si>
  <si>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</si>
  <si>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</si>
  <si>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</si>
  <si>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</si>
  <si>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</si>
  <si>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</si>
  <si>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</si>
  <si>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</si>
  <si>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</si>
  <si>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</si>
  <si>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</si>
  <si>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</si>
  <si>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</si>
  <si>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</si>
  <si>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</si>
  <si>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</si>
  <si>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</si>
  <si>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</si>
  <si>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</si>
  <si>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</si>
  <si>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</si>
  <si>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</si>
  <si>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</si>
  <si>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</si>
  <si>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</si>
  <si>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</si>
  <si>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</si>
  <si>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</si>
  <si>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</si>
  <si>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</si>
  <si>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</si>
  <si>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</si>
  <si>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</si>
  <si>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</si>
  <si>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</si>
  <si>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</si>
  <si>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</si>
  <si>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</si>
  <si>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</si>
  <si>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</si>
  <si>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</si>
  <si>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</si>
  <si>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</si>
  <si>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</si>
  <si>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</si>
  <si>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</si>
  <si>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</si>
  <si>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</si>
  <si>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</si>
  <si>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</si>
  <si>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</si>
  <si>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</si>
  <si>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</si>
  <si>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</si>
  <si>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</si>
  <si>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</si>
  <si>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문찬식, ID : H1900514)</t>
  </si>
  <si>
    <t>2021년 01월 15일 14:29:57</t>
  </si>
  <si>
    <t>H1900514</t>
  </si>
  <si>
    <t>문찬식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</si>
</sst>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72.838070000000002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2.2825609999999998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1.1558529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1366.0338999999999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3986.0210000000002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113.90531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167.62643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12.855463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905.19110000000001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5.4610512999999999E-2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5.1182629999999998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33.220627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169.46555000000001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83.663169999999994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7.0309999999999997</c:v>
                </c:pt>
                <c:pt idx="1">
                  <c:v>10.026999999999999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7.2962027000000003</c:v>
                </c:pt>
                <c:pt idx="1">
                  <c:v>8.9958329999999993</c:v>
                </c:pt>
                <c:pt idx="2">
                  <c:v>10.7028885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739.04629999999997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19.783757999999999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79.546000000000006</c:v>
                </c:pt>
                <c:pt idx="1">
                  <c:v>6.4580000000000002</c:v>
                </c:pt>
                <c:pt idx="2">
                  <c:v>13.997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2314.904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154.37180000000001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591.07039999999995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2.1190259999999999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8482.5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19.923957999999999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2.0611100000000002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384.96024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1.4443539999999999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19.830701999999999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2.0611100000000002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677.70434999999998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6.7125906999999998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문찬식, ID : H1900514)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14:29:57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2314.904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72.838070000000002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33.220627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79.546000000000006</v>
      </c>
      <c r="G8" s="59">
        <f>'DRIs DATA 입력'!G8</f>
        <v>6.4580000000000002</v>
      </c>
      <c r="H8" s="59">
        <f>'DRIs DATA 입력'!H8</f>
        <v>13.997</v>
      </c>
      <c r="I8" s="46"/>
      <c r="J8" s="59" t="s">
        <v>216</v>
      </c>
      <c r="K8" s="59">
        <f>'DRIs DATA 입력'!K8</f>
        <v>7.0309999999999997</v>
      </c>
      <c r="L8" s="59">
        <f>'DRIs DATA 입력'!L8</f>
        <v>10.026999999999999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739.04629999999997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19.783757999999999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2.1190259999999999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384.96024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154.37180000000001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2.0063569999999999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1.4443539999999999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19.830701999999999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2.0611100000000002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677.70434999999998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6.7125906999999998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2.2825609999999998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1.1558529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591.07039999999995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1366.0338999999999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8482.5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3986.0210000000002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113.90531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167.62643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19.923957999999999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12.855463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905.19110000000001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5.4610512999999999E-2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5.1182629999999998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169.46555000000001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83.663169999999994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2314.904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72.838070000000002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33.220627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79.546000000000006</v>
      </c>
      <c r="G8" s="161">
        <v>6.4580000000000002</v>
      </c>
      <c r="H8" s="161">
        <v>13.997</v>
      </c>
      <c r="I8" s="159"/>
      <c r="J8" s="161" t="s">
        <v>216</v>
      </c>
      <c r="K8" s="161">
        <v>7.0309999999999997</v>
      </c>
      <c r="L8" s="161">
        <v>10.026999999999999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739.04629999999997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19.783757999999999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2.1190259999999999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384.96024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154.37180000000001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2.0063569999999999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1.4443539999999999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19.830701999999999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2.0611100000000002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677.70434999999998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6.7125906999999998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2.2825609999999998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1.1558529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591.07039999999995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1366.0338999999999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8482.5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3986.0210000000002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113.90531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167.62643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19.923957999999999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12.855463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905.19110000000001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5.4610512999999999E-2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5.1182629999999998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169.46555000000001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83.663169999999994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M13" sqref="M1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52</v>
      </c>
      <c r="E2" s="64">
        <v>2314.904</v>
      </c>
      <c r="F2" s="64">
        <v>413.94443000000001</v>
      </c>
      <c r="G2" s="64">
        <v>33.604365999999999</v>
      </c>
      <c r="H2" s="64">
        <v>21.820518</v>
      </c>
      <c r="I2" s="64">
        <v>11.783848000000001</v>
      </c>
      <c r="J2" s="64">
        <v>72.838070000000002</v>
      </c>
      <c r="K2" s="64">
        <v>51.042084000000003</v>
      </c>
      <c r="L2" s="64">
        <v>21.79599</v>
      </c>
      <c r="M2" s="64">
        <v>33.220627</v>
      </c>
      <c r="N2" s="64">
        <v>3.2656044999999998</v>
      </c>
      <c r="O2" s="64">
        <v>17.712638999999999</v>
      </c>
      <c r="P2" s="64">
        <v>1078.5645999999999</v>
      </c>
      <c r="Q2" s="64">
        <v>34.868250000000003</v>
      </c>
      <c r="R2" s="64">
        <v>739.04629999999997</v>
      </c>
      <c r="S2" s="64">
        <v>56.757683</v>
      </c>
      <c r="T2" s="64">
        <v>8187.4624000000003</v>
      </c>
      <c r="U2" s="64">
        <v>2.1190259999999999</v>
      </c>
      <c r="V2" s="64">
        <v>19.783757999999999</v>
      </c>
      <c r="W2" s="64">
        <v>384.96024</v>
      </c>
      <c r="X2" s="64">
        <v>154.37180000000001</v>
      </c>
      <c r="Y2" s="64">
        <v>2.0063569999999999</v>
      </c>
      <c r="Z2" s="64">
        <v>1.4443539999999999</v>
      </c>
      <c r="AA2" s="64">
        <v>19.830701999999999</v>
      </c>
      <c r="AB2" s="64">
        <v>2.0611100000000002</v>
      </c>
      <c r="AC2" s="64">
        <v>677.70434999999998</v>
      </c>
      <c r="AD2" s="64">
        <v>6.7125906999999998</v>
      </c>
      <c r="AE2" s="64">
        <v>2.2825609999999998</v>
      </c>
      <c r="AF2" s="64">
        <v>1.1558529</v>
      </c>
      <c r="AG2" s="64">
        <v>591.07039999999995</v>
      </c>
      <c r="AH2" s="64">
        <v>442.27535999999998</v>
      </c>
      <c r="AI2" s="64">
        <v>148.79500999999999</v>
      </c>
      <c r="AJ2" s="64">
        <v>1366.0338999999999</v>
      </c>
      <c r="AK2" s="64">
        <v>8482.5</v>
      </c>
      <c r="AL2" s="64">
        <v>113.90531</v>
      </c>
      <c r="AM2" s="64">
        <v>3986.0210000000002</v>
      </c>
      <c r="AN2" s="64">
        <v>167.62643</v>
      </c>
      <c r="AO2" s="64">
        <v>19.923957999999999</v>
      </c>
      <c r="AP2" s="64">
        <v>16.500523000000001</v>
      </c>
      <c r="AQ2" s="64">
        <v>3.4234344999999999</v>
      </c>
      <c r="AR2" s="64">
        <v>12.855463</v>
      </c>
      <c r="AS2" s="64">
        <v>905.19110000000001</v>
      </c>
      <c r="AT2" s="64">
        <v>5.4610512999999999E-2</v>
      </c>
      <c r="AU2" s="64">
        <v>5.1182629999999998</v>
      </c>
      <c r="AV2" s="64">
        <v>169.46555000000001</v>
      </c>
      <c r="AW2" s="64">
        <v>83.663169999999994</v>
      </c>
      <c r="AX2" s="64">
        <v>0.44813466000000002</v>
      </c>
      <c r="AY2" s="64">
        <v>1.1298288000000001</v>
      </c>
      <c r="AZ2" s="64">
        <v>182.47546</v>
      </c>
      <c r="BA2" s="64">
        <v>27.002859999999998</v>
      </c>
      <c r="BB2" s="64">
        <v>7.2962027000000003</v>
      </c>
      <c r="BC2" s="64">
        <v>8.9958329999999993</v>
      </c>
      <c r="BD2" s="64">
        <v>10.7028885</v>
      </c>
      <c r="BE2" s="64">
        <v>0.83420589999999994</v>
      </c>
      <c r="BF2" s="64">
        <v>4.5273075</v>
      </c>
      <c r="BG2" s="64">
        <v>5.7591404999999998E-4</v>
      </c>
      <c r="BH2" s="64">
        <v>2.8522095999999999E-3</v>
      </c>
      <c r="BI2" s="64">
        <v>3.0285604000000002E-3</v>
      </c>
      <c r="BJ2" s="64">
        <v>3.5840615999999999E-2</v>
      </c>
      <c r="BK2" s="64">
        <v>4.4301083000000002E-5</v>
      </c>
      <c r="BL2" s="64">
        <v>0.33171805999999998</v>
      </c>
      <c r="BM2" s="64">
        <v>3.7835945999999998</v>
      </c>
      <c r="BN2" s="64">
        <v>1.1950240000000001</v>
      </c>
      <c r="BO2" s="64">
        <v>60.195835000000002</v>
      </c>
      <c r="BP2" s="64">
        <v>11.230384000000001</v>
      </c>
      <c r="BQ2" s="64">
        <v>18.891114999999999</v>
      </c>
      <c r="BR2" s="64">
        <v>65.972999999999999</v>
      </c>
      <c r="BS2" s="64">
        <v>24.967167</v>
      </c>
      <c r="BT2" s="64">
        <v>14.762411999999999</v>
      </c>
      <c r="BU2" s="64">
        <v>6.2794425000000001E-2</v>
      </c>
      <c r="BV2" s="64">
        <v>4.5995727E-2</v>
      </c>
      <c r="BW2" s="64">
        <v>0.94738120000000003</v>
      </c>
      <c r="BX2" s="64">
        <v>1.3151626999999999</v>
      </c>
      <c r="BY2" s="64">
        <v>9.3640070000000006E-2</v>
      </c>
      <c r="BZ2" s="64">
        <v>5.4189669999999996E-4</v>
      </c>
      <c r="CA2" s="64">
        <v>0.47517377</v>
      </c>
      <c r="CB2" s="64">
        <v>2.5128060000000001E-2</v>
      </c>
      <c r="CC2" s="64">
        <v>0.24858052</v>
      </c>
      <c r="CD2" s="64">
        <v>1.6495036000000001</v>
      </c>
      <c r="CE2" s="64">
        <v>5.8617721999999997E-2</v>
      </c>
      <c r="CF2" s="64">
        <v>0.18884131000000001</v>
      </c>
      <c r="CG2" s="64">
        <v>4.9500000000000003E-7</v>
      </c>
      <c r="CH2" s="64">
        <v>5.1658757E-2</v>
      </c>
      <c r="CI2" s="64">
        <v>6.3705669999999997E-3</v>
      </c>
      <c r="CJ2" s="64">
        <v>3.1988167999999999</v>
      </c>
      <c r="CK2" s="64">
        <v>1.4817222999999999E-2</v>
      </c>
      <c r="CL2" s="64">
        <v>0.65487430000000002</v>
      </c>
      <c r="CM2" s="64">
        <v>3.6254609000000002</v>
      </c>
      <c r="CN2" s="64">
        <v>2418.1179999999999</v>
      </c>
      <c r="CO2" s="64">
        <v>4172.5693000000001</v>
      </c>
      <c r="CP2" s="64">
        <v>2030.6886</v>
      </c>
      <c r="CQ2" s="64">
        <v>864.69403</v>
      </c>
      <c r="CR2" s="64">
        <v>496.68209999999999</v>
      </c>
      <c r="CS2" s="64">
        <v>517.84109999999998</v>
      </c>
      <c r="CT2" s="64">
        <v>2412.5504999999998</v>
      </c>
      <c r="CU2" s="64">
        <v>1282.9179999999999</v>
      </c>
      <c r="CV2" s="64">
        <v>1631.6166000000001</v>
      </c>
      <c r="CW2" s="64">
        <v>1436.9585</v>
      </c>
      <c r="CX2" s="64">
        <v>481.21276999999998</v>
      </c>
      <c r="CY2" s="64">
        <v>3265.9879999999998</v>
      </c>
      <c r="CZ2" s="64">
        <v>1380.0972999999999</v>
      </c>
      <c r="DA2" s="64">
        <v>3549.5880999999999</v>
      </c>
      <c r="DB2" s="64">
        <v>3630.2492999999999</v>
      </c>
      <c r="DC2" s="64">
        <v>4732.6189999999997</v>
      </c>
      <c r="DD2" s="64">
        <v>7721.4872999999998</v>
      </c>
      <c r="DE2" s="64">
        <v>1467.0771</v>
      </c>
      <c r="DF2" s="64">
        <v>4185.5240000000003</v>
      </c>
      <c r="DG2" s="64">
        <v>1732.6022</v>
      </c>
      <c r="DH2" s="64">
        <v>84.906750000000002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27.002859999999998</v>
      </c>
      <c r="B6">
        <f>BB2</f>
        <v>7.2962027000000003</v>
      </c>
      <c r="C6">
        <f>BC2</f>
        <v>8.9958329999999993</v>
      </c>
      <c r="D6">
        <f>BD2</f>
        <v>10.7028885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21" sqref="J21:K21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25084</v>
      </c>
      <c r="C2" s="56">
        <f ca="1">YEAR(TODAY())-YEAR(B2)+IF(TODAY()&gt;=DATE(YEAR(TODAY()),MONTH(B2),DAY(B2)),0,-1)</f>
        <v>52</v>
      </c>
      <c r="E2" s="52">
        <v>165.8</v>
      </c>
      <c r="F2" s="53" t="s">
        <v>39</v>
      </c>
      <c r="G2" s="52">
        <v>75.7</v>
      </c>
      <c r="H2" s="51" t="s">
        <v>41</v>
      </c>
      <c r="I2" s="71">
        <f>ROUND(G3/E3^2,1)</f>
        <v>27.5</v>
      </c>
    </row>
    <row r="3" spans="1:9">
      <c r="E3" s="51">
        <f>E2/100</f>
        <v>1.6580000000000001</v>
      </c>
      <c r="F3" s="51" t="s">
        <v>40</v>
      </c>
      <c r="G3" s="51">
        <f>G2</f>
        <v>75.7</v>
      </c>
      <c r="H3" s="51" t="s">
        <v>41</v>
      </c>
      <c r="I3" s="71"/>
    </row>
    <row r="4" spans="1:9">
      <c r="A4" t="s">
        <v>273</v>
      </c>
    </row>
    <row r="5" spans="1:9">
      <c r="B5" s="60">
        <v>44154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문찬식, ID : H1900514)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14:29:57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44154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52</v>
      </c>
      <c r="G12" s="136"/>
      <c r="H12" s="136"/>
      <c r="I12" s="136"/>
      <c r="K12" s="127">
        <f>'개인정보 및 신체계측 입력'!E2</f>
        <v>165.8</v>
      </c>
      <c r="L12" s="128"/>
      <c r="M12" s="121">
        <f>'개인정보 및 신체계측 입력'!G2</f>
        <v>75.7</v>
      </c>
      <c r="N12" s="122"/>
      <c r="O12" s="117" t="s">
        <v>271</v>
      </c>
      <c r="P12" s="111"/>
      <c r="Q12" s="114">
        <f>'개인정보 및 신체계측 입력'!I2</f>
        <v>27.5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문찬식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79.546000000000006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6.4580000000000002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13.997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10</v>
      </c>
      <c r="L72" s="36" t="s">
        <v>53</v>
      </c>
      <c r="M72" s="36">
        <f>ROUND('DRIs DATA'!K8,1)</f>
        <v>7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98.54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164.86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154.37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137.41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73.88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565.5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199.24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2021-01-15T06:29:13Z</dcterms:modified>
</cp:coreProperties>
</file>