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<sst xmlns="http://schemas.openxmlformats.org/spreadsheetml/2006/main" count="692" uniqueCount="283">
  <si>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</si>
  <si>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</si>
  <si>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</si>
  <si>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</si>
  <si>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</si>
  <si>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</si>
  <si>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</si>
  <si>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</si>
  <si>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</si>
  <si>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</si>
  <si>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</si>
  <si>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</si>
  <si>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</si>
  <si>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</si>
  <si>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</si>
  <si>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</si>
  <si>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</si>
  <si>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</si>
  <si>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</si>
  <si>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</si>
  <si>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</si>
  <si>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</si>
  <si>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</si>
  <si>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</si>
  <si>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</si>
  <si>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</si>
  <si>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</si>
  <si>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</si>
  <si>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</si>
  <si>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</si>
  <si>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</si>
  <si>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</si>
  <si>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</si>
  <si>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</si>
  <si>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</si>
  <si>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</si>
  <si>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</si>
  <si>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</si>
  <si>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</si>
  <si>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</si>
  <si>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</si>
  <si>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</si>
  <si>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</si>
  <si>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</si>
  <si>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</si>
  <si>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</si>
  <si>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</si>
  <si>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</si>
  <si>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</si>
  <si>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</si>
  <si>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</si>
  <si>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</si>
  <si>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</si>
  <si>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</si>
  <si>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</si>
  <si>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</si>
  <si>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</si>
  <si>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</si>
  <si>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</si>
  <si>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</si>
  <si>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</si>
  <si>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</si>
  <si>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</si>
  <si>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</si>
  <si>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</si>
  <si>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</si>
  <si>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</si>
  <si>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</si>
  <si>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</si>
  <si>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</si>
  <si>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</si>
  <si>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</si>
  <si>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</si>
  <si>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</si>
  <si>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</si>
  <si>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</si>
  <si>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</si>
  <si>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</si>
  <si>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</si>
  <si>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</si>
  <si>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</si>
  <si>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</si>
  <si>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</si>
  <si>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</si>
  <si>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</si>
  <si>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</si>
  <si>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</si>
  <si>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</si>
  <si>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</si>
  <si>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</si>
  <si>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</si>
  <si>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</si>
  <si>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</si>
  <si>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</si>
  <si>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</si>
  <si>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</si>
  <si>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</si>
  <si>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</si>
  <si>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</si>
  <si>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</si>
  <si>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</si>
  <si>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</si>
  <si>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</si>
  <si>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</si>
  <si>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</si>
  <si>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</si>
  <si>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</si>
  <si>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</si>
  <si>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</si>
  <si>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</si>
  <si>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</si>
  <si>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</si>
  <si>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</si>
  <si>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</si>
  <si>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</si>
  <si>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</si>
  <si>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</si>
  <si>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</si>
  <si>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</si>
  <si>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</si>
  <si>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</si>
  <si>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</si>
  <si>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</si>
  <si>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</si>
  <si>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</si>
  <si>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</si>
  <si>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</si>
  <si>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</si>
  <si>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</si>
  <si>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</si>
  <si>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</si>
  <si>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</si>
  <si>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</si>
  <si>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</si>
  <si>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</si>
  <si>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</si>
  <si>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</si>
  <si>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</si>
  <si>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</si>
  <si>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</si>
  <si>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</si>
  <si>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</si>
  <si>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</si>
  <si>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</si>
  <si>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</si>
  <si>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</si>
  <si>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</si>
  <si>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</si>
  <si>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</si>
  <si>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</si>
  <si>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</si>
  <si>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</si>
  <si>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</si>
  <si>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</si>
  <si>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</si>
  <si>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</si>
  <si>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</si>
  <si>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</si>
  <si>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</si>
  <si>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</si>
  <si>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</si>
  <si>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</si>
  <si>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</si>
  <si>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</si>
  <si>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</si>
  <si>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</si>
  <si>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</si>
  <si>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</si>
  <si>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</si>
  <si>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</si>
  <si>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</si>
  <si>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</si>
  <si>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</si>
  <si>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</si>
  <si>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</si>
  <si>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</si>
  <si>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</si>
  <si>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</si>
  <si>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</si>
  <si>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</si>
  <si>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</si>
  <si>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</si>
  <si>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</si>
  <si>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</si>
  <si>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</si>
  <si>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</si>
  <si>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</si>
  <si>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</si>
  <si>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</si>
  <si>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</si>
  <si>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</si>
  <si>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</si>
  <si>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</si>
  <si>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</si>
  <si>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</si>
  <si>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</si>
  <si>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</si>
  <si>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</si>
  <si>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</si>
  <si>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</si>
  <si>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</si>
  <si>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</si>
  <si>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</si>
  <si>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</si>
  <si>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</si>
  <si>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</si>
  <si>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</si>
  <si>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</si>
  <si>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</si>
  <si>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</si>
  <si>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</si>
  <si>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</si>
  <si>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</si>
  <si>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</si>
  <si>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</si>
  <si>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</si>
  <si>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</si>
  <si>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</si>
  <si>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</si>
  <si>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</si>
  <si>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</si>
  <si>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</si>
  <si>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</si>
  <si>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</si>
  <si>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</si>
  <si>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</si>
  <si>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</si>
  <si>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</si>
  <si>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</si>
  <si>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</si>
  <si>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</si>
  <si>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</si>
  <si>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</si>
  <si>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</si>
  <si>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</si>
  <si>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</si>
  <si>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</si>
  <si>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</si>
  <si>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</si>
  <si>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</si>
  <si>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</si>
  <si>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</si>
  <si>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</si>
  <si>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</si>
  <si>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</si>
  <si>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</si>
  <si>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</si>
  <si>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</si>
  <si>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</si>
  <si>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</si>
  <si>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</si>
  <si>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</si>
  <si>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</si>
  <si>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</si>
  <si>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</si>
  <si>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</si>
  <si>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</si>
  <si>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</si>
  <si>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</si>
  <si>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</si>
  <si>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</si>
  <si>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</si>
  <si>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</si>
  <si>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</si>
  <si>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</si>
  <si>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</si>
  <si>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</si>
  <si>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</si>
  <si>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</si>
  <si>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</si>
  <si>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</si>
  <si>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</si>
  <si>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</si>
  <si>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</si>
  <si>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</si>
  <si>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</si>
  <si>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</si>
  <si>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</si>
  <si>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</si>
  <si>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박봉선, ID : H1900515)</t>
  </si>
  <si>
    <t>2021년 01월 15일 14:32:56</t>
  </si>
  <si>
    <t>H1900515</t>
  </si>
  <si>
    <t>박봉선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</si>
</sst>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79.802120000000002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2.3907761999999999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1.0537597000000001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1506.1821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4513.4620000000004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187.28072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166.84233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13.987845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894.16600000000005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4.6644284999999997E-3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5.6676497000000001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42.137546999999998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102.597565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87.598050000000001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9.1549999999999994</c:v>
                </c:pt>
                <c:pt idx="1">
                  <c:v>7.6669999999999998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6.8459063000000002</c:v>
                </c:pt>
                <c:pt idx="1">
                  <c:v>8.0553000000000008</c:v>
                </c:pt>
                <c:pt idx="2">
                  <c:v>9.7323474999999995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1121.4739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23.131737000000001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78.555999999999997</c:v>
                </c:pt>
                <c:pt idx="1">
                  <c:v>5.9420000000000002</c:v>
                </c:pt>
                <c:pt idx="2">
                  <c:v>15.502000000000001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2358.1190999999999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197.73063999999999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883.11584000000005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2.6950528999999999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11476.965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22.511578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2.2069961999999999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655.42690000000005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1.8400985999999999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21.496775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2.2069961999999999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937.08219999999994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5.7878170000000004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박봉선, ID : H1900515)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14:32:56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2358.1190999999999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79.802120000000002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42.137546999999998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78.555999999999997</v>
      </c>
      <c r="G8" s="59">
        <f>'DRIs DATA 입력'!G8</f>
        <v>5.9420000000000002</v>
      </c>
      <c r="H8" s="59">
        <f>'DRIs DATA 입력'!H8</f>
        <v>15.502000000000001</v>
      </c>
      <c r="I8" s="46"/>
      <c r="J8" s="59" t="s">
        <v>216</v>
      </c>
      <c r="K8" s="59">
        <f>'DRIs DATA 입력'!K8</f>
        <v>9.1549999999999994</v>
      </c>
      <c r="L8" s="59">
        <f>'DRIs DATA 입력'!L8</f>
        <v>7.6669999999999998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1121.4739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23.131737000000001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2.6950528999999999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655.42690000000005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197.73063999999999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2.3309448000000001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1.8400985999999999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21.496775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2.2069961999999999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937.08219999999994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5.7878170000000004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2.3907761999999999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1.0537597000000001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883.11584000000005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1506.1821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11476.965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4513.4620000000004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187.28072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166.84233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22.511578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13.987845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894.16600000000005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4.6644284999999997E-3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5.6676497000000001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102.597565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87.598050000000001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2358.1190999999999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79.802120000000002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42.137546999999998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78.555999999999997</v>
      </c>
      <c r="G8" s="161">
        <v>5.9420000000000002</v>
      </c>
      <c r="H8" s="161">
        <v>15.502000000000001</v>
      </c>
      <c r="I8" s="159"/>
      <c r="J8" s="161" t="s">
        <v>216</v>
      </c>
      <c r="K8" s="161">
        <v>9.1549999999999994</v>
      </c>
      <c r="L8" s="161">
        <v>7.6669999999999998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1121.4739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23.131737000000001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2.6950528999999999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655.42690000000005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197.73063999999999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2.3309448000000001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1.8400985999999999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21.496775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2.2069961999999999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937.08219999999994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5.7878170000000004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2.3907761999999999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1.0537597000000001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883.11584000000005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1506.1821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11476.965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4513.4620000000004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187.28072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166.84233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22.511578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13.987845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894.16600000000005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4.6644284999999997E-3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5.6676497000000001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102.597565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87.598050000000001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J44:AO44"/>
    <mergeCell ref="A44:F44"/>
    <mergeCell ref="H44:M44"/>
    <mergeCell ref="O44:T44"/>
    <mergeCell ref="V44:AA44"/>
    <mergeCell ref="AC44:AH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60</v>
      </c>
      <c r="E2" s="64">
        <v>2358.1190999999999</v>
      </c>
      <c r="F2" s="64">
        <v>404.40062999999998</v>
      </c>
      <c r="G2" s="64">
        <v>30.586770999999999</v>
      </c>
      <c r="H2" s="64">
        <v>19.002683999999999</v>
      </c>
      <c r="I2" s="64">
        <v>11.584087999999999</v>
      </c>
      <c r="J2" s="64">
        <v>79.802120000000002</v>
      </c>
      <c r="K2" s="64">
        <v>57.18665</v>
      </c>
      <c r="L2" s="64">
        <v>22.615465</v>
      </c>
      <c r="M2" s="64">
        <v>42.137546999999998</v>
      </c>
      <c r="N2" s="64">
        <v>3.6287756</v>
      </c>
      <c r="O2" s="64">
        <v>23.08128</v>
      </c>
      <c r="P2" s="64">
        <v>1216.4876999999999</v>
      </c>
      <c r="Q2" s="64">
        <v>44.762540000000001</v>
      </c>
      <c r="R2" s="64">
        <v>1121.4739</v>
      </c>
      <c r="S2" s="64">
        <v>70.919340000000005</v>
      </c>
      <c r="T2" s="64">
        <v>12606.654</v>
      </c>
      <c r="U2" s="64">
        <v>2.6950528999999999</v>
      </c>
      <c r="V2" s="64">
        <v>23.131737000000001</v>
      </c>
      <c r="W2" s="64">
        <v>655.42690000000005</v>
      </c>
      <c r="X2" s="64">
        <v>197.73063999999999</v>
      </c>
      <c r="Y2" s="64">
        <v>2.3309448000000001</v>
      </c>
      <c r="Z2" s="64">
        <v>1.8400985999999999</v>
      </c>
      <c r="AA2" s="64">
        <v>21.496775</v>
      </c>
      <c r="AB2" s="64">
        <v>2.2069961999999999</v>
      </c>
      <c r="AC2" s="64">
        <v>937.08219999999994</v>
      </c>
      <c r="AD2" s="64">
        <v>5.7878170000000004</v>
      </c>
      <c r="AE2" s="64">
        <v>2.3907761999999999</v>
      </c>
      <c r="AF2" s="64">
        <v>1.0537597000000001</v>
      </c>
      <c r="AG2" s="64">
        <v>883.11584000000005</v>
      </c>
      <c r="AH2" s="64">
        <v>588.75429999999994</v>
      </c>
      <c r="AI2" s="64">
        <v>294.36149999999998</v>
      </c>
      <c r="AJ2" s="64">
        <v>1506.1821</v>
      </c>
      <c r="AK2" s="64">
        <v>11476.965</v>
      </c>
      <c r="AL2" s="64">
        <v>187.28072</v>
      </c>
      <c r="AM2" s="64">
        <v>4513.4620000000004</v>
      </c>
      <c r="AN2" s="64">
        <v>166.84233</v>
      </c>
      <c r="AO2" s="64">
        <v>22.511578</v>
      </c>
      <c r="AP2" s="64">
        <v>18.89387</v>
      </c>
      <c r="AQ2" s="64">
        <v>3.6177092000000002</v>
      </c>
      <c r="AR2" s="64">
        <v>13.987845</v>
      </c>
      <c r="AS2" s="64">
        <v>894.16600000000005</v>
      </c>
      <c r="AT2" s="64">
        <v>4.6644284999999997E-3</v>
      </c>
      <c r="AU2" s="64">
        <v>5.6676497000000001</v>
      </c>
      <c r="AV2" s="64">
        <v>102.597565</v>
      </c>
      <c r="AW2" s="64">
        <v>87.598050000000001</v>
      </c>
      <c r="AX2" s="64">
        <v>0.57774570000000003</v>
      </c>
      <c r="AY2" s="64">
        <v>0.81693919999999998</v>
      </c>
      <c r="AZ2" s="64">
        <v>220.54374999999999</v>
      </c>
      <c r="BA2" s="64">
        <v>24.640264999999999</v>
      </c>
      <c r="BB2" s="64">
        <v>6.8459063000000002</v>
      </c>
      <c r="BC2" s="64">
        <v>8.0553000000000008</v>
      </c>
      <c r="BD2" s="64">
        <v>9.7323474999999995</v>
      </c>
      <c r="BE2" s="64">
        <v>0.89442679999999997</v>
      </c>
      <c r="BF2" s="64">
        <v>4.2354573999999996</v>
      </c>
      <c r="BG2" s="64">
        <v>0</v>
      </c>
      <c r="BH2" s="64">
        <v>1.0230318E-2</v>
      </c>
      <c r="BI2" s="64">
        <v>7.8906110000000005E-3</v>
      </c>
      <c r="BJ2" s="64">
        <v>4.1426690000000002E-2</v>
      </c>
      <c r="BK2" s="64">
        <v>0</v>
      </c>
      <c r="BL2" s="64">
        <v>0.45100230000000002</v>
      </c>
      <c r="BM2" s="64">
        <v>5.4243759999999996</v>
      </c>
      <c r="BN2" s="64">
        <v>1.8170602</v>
      </c>
      <c r="BO2" s="64">
        <v>82.823920000000001</v>
      </c>
      <c r="BP2" s="64">
        <v>16.640394000000001</v>
      </c>
      <c r="BQ2" s="64">
        <v>27.130737</v>
      </c>
      <c r="BR2" s="64">
        <v>93.036670000000001</v>
      </c>
      <c r="BS2" s="64">
        <v>19.239750000000001</v>
      </c>
      <c r="BT2" s="64">
        <v>21.998273999999999</v>
      </c>
      <c r="BU2" s="64">
        <v>6.3673816999999999E-3</v>
      </c>
      <c r="BV2" s="64">
        <v>3.4514464000000002E-2</v>
      </c>
      <c r="BW2" s="64">
        <v>1.395492</v>
      </c>
      <c r="BX2" s="64">
        <v>1.5874937</v>
      </c>
      <c r="BY2" s="64">
        <v>7.3719930000000003E-2</v>
      </c>
      <c r="BZ2" s="64">
        <v>2.8934274000000002E-4</v>
      </c>
      <c r="CA2" s="64">
        <v>0.67202340000000005</v>
      </c>
      <c r="CB2" s="64">
        <v>1.2448104999999999E-2</v>
      </c>
      <c r="CC2" s="64">
        <v>9.7197930000000002E-2</v>
      </c>
      <c r="CD2" s="64">
        <v>0.91625990000000002</v>
      </c>
      <c r="CE2" s="64">
        <v>3.2932237000000003E-2</v>
      </c>
      <c r="CF2" s="64">
        <v>0.26082292000000001</v>
      </c>
      <c r="CG2" s="64">
        <v>4.9500000000000003E-7</v>
      </c>
      <c r="CH2" s="64">
        <v>2.8407536000000001E-2</v>
      </c>
      <c r="CI2" s="64">
        <v>5.0657519999999998E-3</v>
      </c>
      <c r="CJ2" s="64">
        <v>1.9139746</v>
      </c>
      <c r="CK2" s="64">
        <v>9.2710780000000003E-3</v>
      </c>
      <c r="CL2" s="64">
        <v>0.31201406999999998</v>
      </c>
      <c r="CM2" s="64">
        <v>4.9396079999999998</v>
      </c>
      <c r="CN2" s="64">
        <v>2616.6350000000002</v>
      </c>
      <c r="CO2" s="64">
        <v>4531.433</v>
      </c>
      <c r="CP2" s="64">
        <v>2233.7021</v>
      </c>
      <c r="CQ2" s="64">
        <v>927.94410000000005</v>
      </c>
      <c r="CR2" s="64">
        <v>545.25649999999996</v>
      </c>
      <c r="CS2" s="64">
        <v>540.10339999999997</v>
      </c>
      <c r="CT2" s="64">
        <v>2607.4724000000001</v>
      </c>
      <c r="CU2" s="64">
        <v>1406.5599</v>
      </c>
      <c r="CV2" s="64">
        <v>1740.3690999999999</v>
      </c>
      <c r="CW2" s="64">
        <v>1560.8542</v>
      </c>
      <c r="CX2" s="64">
        <v>484.38452000000001</v>
      </c>
      <c r="CY2" s="64">
        <v>3575.5169999999998</v>
      </c>
      <c r="CZ2" s="64">
        <v>1540.2825</v>
      </c>
      <c r="DA2" s="64">
        <v>3769.6689999999999</v>
      </c>
      <c r="DB2" s="64">
        <v>3916.7869999999998</v>
      </c>
      <c r="DC2" s="64">
        <v>5170.6099999999997</v>
      </c>
      <c r="DD2" s="64">
        <v>7867.634</v>
      </c>
      <c r="DE2" s="64">
        <v>1527.2091</v>
      </c>
      <c r="DF2" s="64">
        <v>4365.4956000000002</v>
      </c>
      <c r="DG2" s="64">
        <v>1812.2881</v>
      </c>
      <c r="DH2" s="64">
        <v>110.46219000000001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24.640264999999999</v>
      </c>
      <c r="B6">
        <f>BB2</f>
        <v>6.8459063000000002</v>
      </c>
      <c r="C6">
        <f>BC2</f>
        <v>8.0553000000000008</v>
      </c>
      <c r="D6">
        <f>BD2</f>
        <v>9.7323474999999995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4" sqref="G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22186</v>
      </c>
      <c r="C2" s="56">
        <f ca="1">YEAR(TODAY())-YEAR(B2)+IF(TODAY()&gt;=DATE(YEAR(TODAY()),MONTH(B2),DAY(B2)),0,-1)</f>
        <v>60</v>
      </c>
      <c r="E2" s="52">
        <v>171.7</v>
      </c>
      <c r="F2" s="53" t="s">
        <v>39</v>
      </c>
      <c r="G2" s="52">
        <v>64.2</v>
      </c>
      <c r="H2" s="51" t="s">
        <v>41</v>
      </c>
      <c r="I2" s="71">
        <f>ROUND(G3/E3^2,1)</f>
        <v>21.8</v>
      </c>
    </row>
    <row r="3" spans="1:9">
      <c r="E3" s="51">
        <f>E2/100</f>
        <v>1.7169999999999999</v>
      </c>
      <c r="F3" s="51" t="s">
        <v>40</v>
      </c>
      <c r="G3" s="51">
        <f>G2</f>
        <v>64.2</v>
      </c>
      <c r="H3" s="51" t="s">
        <v>41</v>
      </c>
      <c r="I3" s="71"/>
    </row>
    <row r="4" spans="1:9">
      <c r="A4" t="s">
        <v>273</v>
      </c>
    </row>
    <row r="5" spans="1:9">
      <c r="B5" s="60">
        <v>44154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박봉선, ID : H1900515)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14:32:56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44154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60</v>
      </c>
      <c r="G12" s="136"/>
      <c r="H12" s="136"/>
      <c r="I12" s="136"/>
      <c r="K12" s="127">
        <f>'개인정보 및 신체계측 입력'!E2</f>
        <v>171.7</v>
      </c>
      <c r="L12" s="128"/>
      <c r="M12" s="121">
        <f>'개인정보 및 신체계측 입력'!G2</f>
        <v>64.2</v>
      </c>
      <c r="N12" s="122"/>
      <c r="O12" s="117" t="s">
        <v>271</v>
      </c>
      <c r="P12" s="111"/>
      <c r="Q12" s="114">
        <f>'개인정보 및 신체계측 입력'!I2</f>
        <v>21.8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박봉선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78.555999999999997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5.9420000000000002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15.502000000000001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7.7</v>
      </c>
      <c r="L72" s="36" t="s">
        <v>53</v>
      </c>
      <c r="M72" s="36">
        <f>ROUND('DRIs DATA'!K8,1)</f>
        <v>9.1999999999999993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149.53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192.76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197.73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147.13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110.39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765.13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225.12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2021-01-15T06:31:29Z</dcterms:modified>
</cp:coreProperties>
</file>