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<sst xmlns="http://schemas.openxmlformats.org/spreadsheetml/2006/main" count="692" uniqueCount="283">
  <si>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</si>
  <si>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</si>
  <si>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</si>
  <si>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</si>
  <si>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</si>
  <si>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</si>
  <si>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</si>
  <si>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</si>
  <si>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</si>
  <si>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</si>
  <si>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</si>
  <si>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</si>
  <si>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</si>
  <si>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</si>
  <si>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</si>
  <si>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</si>
  <si>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</si>
  <si>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</si>
  <si>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</si>
  <si>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</si>
  <si>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</si>
  <si>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</si>
  <si>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</si>
  <si>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</si>
  <si>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</si>
  <si>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</si>
  <si>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</si>
  <si>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</si>
  <si>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</si>
  <si>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</si>
  <si>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</si>
  <si>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</si>
  <si>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</si>
  <si>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</si>
  <si>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</si>
  <si>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</si>
  <si>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</si>
  <si>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</si>
  <si>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</si>
  <si>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</si>
  <si>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</si>
  <si>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</si>
  <si>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</si>
  <si>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</si>
  <si>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</si>
  <si>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</si>
  <si>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</si>
  <si>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</si>
  <si>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</si>
  <si>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</si>
  <si>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</si>
  <si>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</si>
  <si>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</si>
  <si>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</si>
  <si>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</si>
  <si>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</si>
  <si>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</si>
  <si>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</si>
  <si>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</si>
  <si>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</si>
  <si>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</si>
  <si>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</si>
  <si>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</si>
  <si>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</si>
  <si>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</si>
  <si>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</si>
  <si>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</si>
  <si>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</si>
  <si>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</si>
  <si>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</si>
  <si>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</si>
  <si>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</si>
  <si>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</si>
  <si>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</si>
  <si>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</si>
  <si>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</si>
  <si>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</si>
  <si>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</si>
  <si>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</si>
  <si>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</si>
  <si>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</si>
  <si>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</si>
  <si>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</si>
  <si>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</si>
  <si>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</si>
  <si>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</si>
  <si>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</si>
  <si>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</si>
  <si>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</si>
  <si>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</si>
  <si>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</si>
  <si>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</si>
  <si>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</si>
  <si>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</si>
  <si>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</si>
  <si>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</si>
  <si>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</si>
  <si>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</si>
  <si>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</si>
  <si>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</si>
  <si>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</si>
  <si>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</si>
  <si>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</si>
  <si>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</si>
  <si>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</si>
  <si>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</si>
  <si>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</si>
  <si>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</si>
  <si>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</si>
  <si>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</si>
  <si>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</si>
  <si>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</si>
  <si>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</si>
  <si>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</si>
  <si>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</si>
  <si>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</si>
  <si>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</si>
  <si>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</si>
  <si>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</si>
  <si>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</si>
  <si>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</si>
  <si>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</si>
  <si>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</si>
  <si>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</si>
  <si>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</si>
  <si>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</si>
  <si>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</si>
  <si>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</si>
  <si>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</si>
  <si>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</si>
  <si>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</si>
  <si>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</si>
  <si>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</si>
  <si>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</si>
  <si>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</si>
  <si>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</si>
  <si>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</si>
  <si>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</si>
  <si>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</si>
  <si>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</si>
  <si>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</si>
  <si>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</si>
  <si>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</si>
  <si>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</si>
  <si>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</si>
  <si>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</si>
  <si>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</si>
  <si>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</si>
  <si>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</si>
  <si>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</si>
  <si>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</si>
  <si>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</si>
  <si>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</si>
  <si>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</si>
  <si>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</si>
  <si>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</si>
  <si>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</si>
  <si>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</si>
  <si>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</si>
  <si>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</si>
  <si>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</si>
  <si>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</si>
  <si>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</si>
  <si>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</si>
  <si>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</si>
  <si>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</si>
  <si>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</si>
  <si>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</si>
  <si>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</si>
  <si>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</si>
  <si>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</si>
  <si>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</si>
  <si>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</si>
  <si>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</si>
  <si>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</si>
  <si>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</si>
  <si>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</si>
  <si>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</si>
  <si>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</si>
  <si>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</si>
  <si>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</si>
  <si>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</si>
  <si>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</si>
  <si>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</si>
  <si>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</si>
  <si>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</si>
  <si>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</si>
  <si>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</si>
  <si>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</si>
  <si>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</si>
  <si>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</si>
  <si>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</si>
  <si>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</si>
  <si>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</si>
  <si>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</si>
  <si>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</si>
  <si>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</si>
  <si>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</si>
  <si>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</si>
  <si>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</si>
  <si>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</si>
  <si>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</si>
  <si>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</si>
  <si>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</si>
  <si>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</si>
  <si>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</si>
  <si>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</si>
  <si>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</si>
  <si>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</si>
  <si>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</si>
  <si>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</si>
  <si>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</si>
  <si>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</si>
  <si>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</si>
  <si>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</si>
  <si>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</si>
  <si>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</si>
  <si>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</si>
  <si>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</si>
  <si>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</si>
  <si>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</si>
  <si>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</si>
  <si>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</si>
  <si>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</si>
  <si>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</si>
  <si>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</si>
  <si>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</si>
  <si>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</si>
  <si>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</si>
  <si>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</si>
  <si>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</si>
  <si>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</si>
  <si>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</si>
  <si>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</si>
  <si>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</si>
  <si>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</si>
  <si>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</si>
  <si>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</si>
  <si>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</si>
  <si>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</si>
  <si>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</si>
  <si>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</si>
  <si>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</si>
  <si>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</si>
  <si>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</si>
  <si>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</si>
  <si>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</si>
  <si>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</si>
  <si>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</si>
  <si>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</si>
  <si>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</si>
  <si>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</si>
  <si>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</si>
  <si>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</si>
  <si>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</si>
  <si>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</si>
  <si>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</si>
  <si>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</si>
  <si>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</si>
  <si>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</si>
  <si>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</si>
  <si>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</si>
  <si>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</si>
  <si>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</si>
  <si>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</si>
  <si>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</si>
  <si>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</si>
  <si>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</si>
  <si>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</si>
  <si>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</si>
  <si>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</si>
  <si>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</si>
  <si>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</si>
  <si>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</si>
  <si>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</si>
  <si>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</si>
  <si>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</si>
  <si>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</si>
  <si>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</si>
  <si>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김혜옥, ID : H1900520)</t>
  </si>
  <si>
    <t>2021년 01월 15일 14:55:35</t>
  </si>
  <si>
    <t>H1900520</t>
  </si>
  <si>
    <t>김혜옥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</si>
</sst>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79.989440000000002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3.3120112000000002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1.9205242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1384.9848999999999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4003.12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246.50530000000001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151.67453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12.504642499999999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1221.0092999999999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8.7189496000000005E-2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3.7076036999999999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31.938970000000001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170.39537000000001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90.225700000000003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5.8410000000000002</c:v>
                </c:pt>
                <c:pt idx="1">
                  <c:v>13.512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15.347458</c:v>
                </c:pt>
                <c:pt idx="1">
                  <c:v>18.563776000000001</c:v>
                </c:pt>
                <c:pt idx="2">
                  <c:v>16.512689999999999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690.68820000000005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23.812995999999998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72.174000000000007</c:v>
                </c:pt>
                <c:pt idx="1">
                  <c:v>11.438000000000001</c:v>
                </c:pt>
                <c:pt idx="2">
                  <c:v>16.388000000000002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2220.5102999999999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158.94107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668.32635000000005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4.7102933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6509.893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18.743936999999999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2.3786702000000002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377.26904000000002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1.8079544000000001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17.496549999999999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2.3786702000000002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659.55229999999995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11.558349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김혜옥, ID : H1900520)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14:55:35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2220.5102999999999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79.989440000000002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31.938970000000001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72.174000000000007</v>
      </c>
      <c r="G8" s="59">
        <f>'DRIs DATA 입력'!G8</f>
        <v>11.438000000000001</v>
      </c>
      <c r="H8" s="59">
        <f>'DRIs DATA 입력'!H8</f>
        <v>16.388000000000002</v>
      </c>
      <c r="I8" s="46"/>
      <c r="J8" s="59" t="s">
        <v>216</v>
      </c>
      <c r="K8" s="59">
        <f>'DRIs DATA 입력'!K8</f>
        <v>5.8410000000000002</v>
      </c>
      <c r="L8" s="59">
        <f>'DRIs DATA 입력'!L8</f>
        <v>13.512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690.68820000000005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23.812995999999998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4.7102933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377.26904000000002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158.94107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2.0082230000000001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1.8079544000000001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17.496549999999999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2.3786702000000002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659.55229999999995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11.558349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3.3120112000000002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1.9205242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668.32635000000005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1384.9848999999999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6509.893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4003.12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246.50530000000001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151.67453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18.743936999999999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12.504642499999999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1221.0092999999999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8.7189496000000005E-2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3.7076036999999999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170.39537000000001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90.225700000000003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2140</v>
      </c>
      <c r="C6" s="161">
        <v>2220.5102999999999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60</v>
      </c>
      <c r="P6" s="161">
        <v>75</v>
      </c>
      <c r="Q6" s="161">
        <v>0</v>
      </c>
      <c r="R6" s="161">
        <v>0</v>
      </c>
      <c r="S6" s="161">
        <v>79.989440000000002</v>
      </c>
      <c r="T6" s="159"/>
      <c r="U6" s="161" t="s">
        <v>214</v>
      </c>
      <c r="V6" s="161">
        <v>0</v>
      </c>
      <c r="W6" s="161">
        <v>5</v>
      </c>
      <c r="X6" s="161">
        <v>20</v>
      </c>
      <c r="Y6" s="161">
        <v>0</v>
      </c>
      <c r="Z6" s="161">
        <v>31.938970000000001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72.174000000000007</v>
      </c>
      <c r="G8" s="161">
        <v>11.438000000000001</v>
      </c>
      <c r="H8" s="161">
        <v>16.388000000000002</v>
      </c>
      <c r="I8" s="159"/>
      <c r="J8" s="161" t="s">
        <v>216</v>
      </c>
      <c r="K8" s="161">
        <v>5.8410000000000002</v>
      </c>
      <c r="L8" s="161">
        <v>13.512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780</v>
      </c>
      <c r="C16" s="161">
        <v>1090</v>
      </c>
      <c r="D16" s="161">
        <v>0</v>
      </c>
      <c r="E16" s="161">
        <v>3000</v>
      </c>
      <c r="F16" s="161">
        <v>690.68820000000005</v>
      </c>
      <c r="G16" s="159"/>
      <c r="H16" s="161" t="s">
        <v>3</v>
      </c>
      <c r="I16" s="161">
        <v>0</v>
      </c>
      <c r="J16" s="161">
        <v>0</v>
      </c>
      <c r="K16" s="161">
        <v>15</v>
      </c>
      <c r="L16" s="161">
        <v>540</v>
      </c>
      <c r="M16" s="161">
        <v>23.812995999999998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4.7102933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377.26904000000002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110</v>
      </c>
      <c r="C26" s="161">
        <v>140</v>
      </c>
      <c r="D26" s="161">
        <v>0</v>
      </c>
      <c r="E26" s="161">
        <v>2000</v>
      </c>
      <c r="F26" s="161">
        <v>158.94107</v>
      </c>
      <c r="G26" s="159"/>
      <c r="H26" s="161" t="s">
        <v>9</v>
      </c>
      <c r="I26" s="161">
        <v>1.2</v>
      </c>
      <c r="J26" s="161">
        <v>1.5</v>
      </c>
      <c r="K26" s="161">
        <v>0</v>
      </c>
      <c r="L26" s="161">
        <v>0</v>
      </c>
      <c r="M26" s="161">
        <v>2.0082230000000001</v>
      </c>
      <c r="N26" s="159"/>
      <c r="O26" s="161" t="s">
        <v>10</v>
      </c>
      <c r="P26" s="161">
        <v>1.4</v>
      </c>
      <c r="Q26" s="161">
        <v>1.7</v>
      </c>
      <c r="R26" s="161">
        <v>0</v>
      </c>
      <c r="S26" s="161">
        <v>0</v>
      </c>
      <c r="T26" s="161">
        <v>1.8079544000000001</v>
      </c>
      <c r="U26" s="159"/>
      <c r="V26" s="161" t="s">
        <v>11</v>
      </c>
      <c r="W26" s="161">
        <v>13</v>
      </c>
      <c r="X26" s="161">
        <v>17</v>
      </c>
      <c r="Y26" s="161">
        <v>0</v>
      </c>
      <c r="Z26" s="161">
        <v>35</v>
      </c>
      <c r="AA26" s="161">
        <v>17.496549999999999</v>
      </c>
      <c r="AB26" s="159"/>
      <c r="AC26" s="161" t="s">
        <v>12</v>
      </c>
      <c r="AD26" s="161">
        <v>1.9</v>
      </c>
      <c r="AE26" s="161">
        <v>2.2000000000000002</v>
      </c>
      <c r="AF26" s="161">
        <v>0</v>
      </c>
      <c r="AG26" s="161">
        <v>100</v>
      </c>
      <c r="AH26" s="161">
        <v>2.3786702000000002</v>
      </c>
      <c r="AI26" s="159"/>
      <c r="AJ26" s="161" t="s">
        <v>233</v>
      </c>
      <c r="AK26" s="161">
        <v>450</v>
      </c>
      <c r="AL26" s="161">
        <v>550</v>
      </c>
      <c r="AM26" s="161">
        <v>0</v>
      </c>
      <c r="AN26" s="161">
        <v>1000</v>
      </c>
      <c r="AO26" s="161">
        <v>659.55229999999995</v>
      </c>
      <c r="AP26" s="159"/>
      <c r="AQ26" s="161" t="s">
        <v>13</v>
      </c>
      <c r="AR26" s="161">
        <v>2.2999999999999998</v>
      </c>
      <c r="AS26" s="161">
        <v>2.8</v>
      </c>
      <c r="AT26" s="161">
        <v>0</v>
      </c>
      <c r="AU26" s="161">
        <v>0</v>
      </c>
      <c r="AV26" s="161">
        <v>11.558349</v>
      </c>
      <c r="AW26" s="159"/>
      <c r="AX26" s="161" t="s">
        <v>14</v>
      </c>
      <c r="AY26" s="161">
        <v>0</v>
      </c>
      <c r="AZ26" s="161">
        <v>2</v>
      </c>
      <c r="BA26" s="161">
        <v>5</v>
      </c>
      <c r="BB26" s="161">
        <v>0</v>
      </c>
      <c r="BC26" s="161">
        <v>3.3120112000000002</v>
      </c>
      <c r="BD26" s="159"/>
      <c r="BE26" s="161" t="s">
        <v>15</v>
      </c>
      <c r="BF26" s="161">
        <v>0</v>
      </c>
      <c r="BG26" s="161">
        <v>5</v>
      </c>
      <c r="BH26" s="161">
        <v>30</v>
      </c>
      <c r="BI26" s="161">
        <v>0</v>
      </c>
      <c r="BJ26" s="161">
        <v>1.9205242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580</v>
      </c>
      <c r="C36" s="161">
        <v>800</v>
      </c>
      <c r="D36" s="161">
        <v>0</v>
      </c>
      <c r="E36" s="161">
        <v>2500</v>
      </c>
      <c r="F36" s="161">
        <v>668.32635000000005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1384.9848999999999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6509.893</v>
      </c>
      <c r="U36" s="159"/>
      <c r="V36" s="161" t="s">
        <v>20</v>
      </c>
      <c r="W36" s="161">
        <v>0</v>
      </c>
      <c r="X36" s="161">
        <v>0</v>
      </c>
      <c r="Y36" s="161">
        <v>3900</v>
      </c>
      <c r="Z36" s="161">
        <v>0</v>
      </c>
      <c r="AA36" s="161">
        <v>4003.12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246.50530000000001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151.67453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6</v>
      </c>
      <c r="C46" s="161">
        <v>8</v>
      </c>
      <c r="D46" s="161">
        <v>0</v>
      </c>
      <c r="E46" s="161">
        <v>45</v>
      </c>
      <c r="F46" s="161">
        <v>18.743936999999999</v>
      </c>
      <c r="G46" s="159"/>
      <c r="H46" s="161" t="s">
        <v>24</v>
      </c>
      <c r="I46" s="161">
        <v>10</v>
      </c>
      <c r="J46" s="161">
        <v>12</v>
      </c>
      <c r="K46" s="161">
        <v>0</v>
      </c>
      <c r="L46" s="161">
        <v>35</v>
      </c>
      <c r="M46" s="161">
        <v>12.504642499999999</v>
      </c>
      <c r="N46" s="159"/>
      <c r="O46" s="161" t="s">
        <v>251</v>
      </c>
      <c r="P46" s="161">
        <v>970</v>
      </c>
      <c r="Q46" s="161">
        <v>800</v>
      </c>
      <c r="R46" s="161">
        <v>480</v>
      </c>
      <c r="S46" s="161">
        <v>10000</v>
      </c>
      <c r="T46" s="161">
        <v>1221.0092999999999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8.7189496000000005E-2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3.7076036999999999</v>
      </c>
      <c r="AI46" s="159"/>
      <c r="AJ46" s="161" t="s">
        <v>26</v>
      </c>
      <c r="AK46" s="161">
        <v>225</v>
      </c>
      <c r="AL46" s="161">
        <v>340</v>
      </c>
      <c r="AM46" s="161">
        <v>0</v>
      </c>
      <c r="AN46" s="161">
        <v>2400</v>
      </c>
      <c r="AO46" s="161">
        <v>170.39537000000001</v>
      </c>
      <c r="AP46" s="159"/>
      <c r="AQ46" s="161" t="s">
        <v>27</v>
      </c>
      <c r="AR46" s="161">
        <v>59</v>
      </c>
      <c r="AS46" s="161">
        <v>70</v>
      </c>
      <c r="AT46" s="161">
        <v>0</v>
      </c>
      <c r="AU46" s="161">
        <v>400</v>
      </c>
      <c r="AV46" s="161">
        <v>90.225700000000003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5" sqref="G15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56</v>
      </c>
      <c r="E2" s="64">
        <v>2220.5102999999999</v>
      </c>
      <c r="F2" s="64">
        <v>352.27526999999998</v>
      </c>
      <c r="G2" s="64">
        <v>55.828180000000003</v>
      </c>
      <c r="H2" s="64">
        <v>32.358485999999999</v>
      </c>
      <c r="I2" s="64">
        <v>23.469694</v>
      </c>
      <c r="J2" s="64">
        <v>79.989440000000002</v>
      </c>
      <c r="K2" s="64">
        <v>41.180880000000002</v>
      </c>
      <c r="L2" s="64">
        <v>38.808556000000003</v>
      </c>
      <c r="M2" s="64">
        <v>31.938970000000001</v>
      </c>
      <c r="N2" s="64">
        <v>4.3771719999999998</v>
      </c>
      <c r="O2" s="64">
        <v>19.793444000000001</v>
      </c>
      <c r="P2" s="64">
        <v>1217.4619</v>
      </c>
      <c r="Q2" s="64">
        <v>29.711850999999999</v>
      </c>
      <c r="R2" s="64">
        <v>690.68820000000005</v>
      </c>
      <c r="S2" s="64">
        <v>145.83418</v>
      </c>
      <c r="T2" s="64">
        <v>6538.2470000000003</v>
      </c>
      <c r="U2" s="64">
        <v>4.7102933</v>
      </c>
      <c r="V2" s="64">
        <v>23.812995999999998</v>
      </c>
      <c r="W2" s="64">
        <v>377.26904000000002</v>
      </c>
      <c r="X2" s="64">
        <v>158.94107</v>
      </c>
      <c r="Y2" s="64">
        <v>2.0082230000000001</v>
      </c>
      <c r="Z2" s="64">
        <v>1.8079544000000001</v>
      </c>
      <c r="AA2" s="64">
        <v>17.496549999999999</v>
      </c>
      <c r="AB2" s="64">
        <v>2.3786702000000002</v>
      </c>
      <c r="AC2" s="64">
        <v>659.55229999999995</v>
      </c>
      <c r="AD2" s="64">
        <v>11.558349</v>
      </c>
      <c r="AE2" s="64">
        <v>3.3120112000000002</v>
      </c>
      <c r="AF2" s="64">
        <v>1.9205242</v>
      </c>
      <c r="AG2" s="64">
        <v>668.32635000000005</v>
      </c>
      <c r="AH2" s="64">
        <v>343.49691999999999</v>
      </c>
      <c r="AI2" s="64">
        <v>324.82940000000002</v>
      </c>
      <c r="AJ2" s="64">
        <v>1384.9848999999999</v>
      </c>
      <c r="AK2" s="64">
        <v>6509.893</v>
      </c>
      <c r="AL2" s="64">
        <v>246.50530000000001</v>
      </c>
      <c r="AM2" s="64">
        <v>4003.12</v>
      </c>
      <c r="AN2" s="64">
        <v>151.67453</v>
      </c>
      <c r="AO2" s="64">
        <v>18.743936999999999</v>
      </c>
      <c r="AP2" s="64">
        <v>13.755732999999999</v>
      </c>
      <c r="AQ2" s="64">
        <v>4.9882039999999996</v>
      </c>
      <c r="AR2" s="64">
        <v>12.504642499999999</v>
      </c>
      <c r="AS2" s="64">
        <v>1221.0092999999999</v>
      </c>
      <c r="AT2" s="64">
        <v>8.7189496000000005E-2</v>
      </c>
      <c r="AU2" s="64">
        <v>3.7076036999999999</v>
      </c>
      <c r="AV2" s="64">
        <v>170.39537000000001</v>
      </c>
      <c r="AW2" s="64">
        <v>90.225700000000003</v>
      </c>
      <c r="AX2" s="64">
        <v>0.21415509999999999</v>
      </c>
      <c r="AY2" s="64">
        <v>1.2845176</v>
      </c>
      <c r="AZ2" s="64">
        <v>383.76555999999999</v>
      </c>
      <c r="BA2" s="64">
        <v>50.437440000000002</v>
      </c>
      <c r="BB2" s="64">
        <v>15.347458</v>
      </c>
      <c r="BC2" s="64">
        <v>18.563776000000001</v>
      </c>
      <c r="BD2" s="64">
        <v>16.512689999999999</v>
      </c>
      <c r="BE2" s="64">
        <v>0.71847165000000002</v>
      </c>
      <c r="BF2" s="64">
        <v>4.2781500000000001</v>
      </c>
      <c r="BG2" s="64">
        <v>1.1518281E-3</v>
      </c>
      <c r="BH2" s="64">
        <v>4.2311597999999999E-2</v>
      </c>
      <c r="BI2" s="64">
        <v>3.5609435000000002E-2</v>
      </c>
      <c r="BJ2" s="64">
        <v>0.15074866000000001</v>
      </c>
      <c r="BK2" s="64">
        <v>8.8602166000000004E-5</v>
      </c>
      <c r="BL2" s="64">
        <v>0.556751</v>
      </c>
      <c r="BM2" s="64">
        <v>3.7708921000000002</v>
      </c>
      <c r="BN2" s="64">
        <v>0.92384719999999998</v>
      </c>
      <c r="BO2" s="64">
        <v>57.077216999999997</v>
      </c>
      <c r="BP2" s="64">
        <v>9.294098</v>
      </c>
      <c r="BQ2" s="64">
        <v>19.231373000000001</v>
      </c>
      <c r="BR2" s="64">
        <v>76.501080000000002</v>
      </c>
      <c r="BS2" s="64">
        <v>31.555548000000002</v>
      </c>
      <c r="BT2" s="64">
        <v>9.196021</v>
      </c>
      <c r="BU2" s="64">
        <v>0.48994502000000001</v>
      </c>
      <c r="BV2" s="64">
        <v>7.8256494999999995E-2</v>
      </c>
      <c r="BW2" s="64">
        <v>0.72873396000000001</v>
      </c>
      <c r="BX2" s="64">
        <v>1.3594431</v>
      </c>
      <c r="BY2" s="64">
        <v>0.21486153</v>
      </c>
      <c r="BZ2" s="64">
        <v>2.2556061999999999E-3</v>
      </c>
      <c r="CA2" s="64">
        <v>1.1385012000000001</v>
      </c>
      <c r="CB2" s="64">
        <v>5.3450110000000002E-2</v>
      </c>
      <c r="CC2" s="64">
        <v>0.42095347999999999</v>
      </c>
      <c r="CD2" s="64">
        <v>2.6406890999999999</v>
      </c>
      <c r="CE2" s="64">
        <v>0.16255987999999999</v>
      </c>
      <c r="CF2" s="64">
        <v>0.16459903000000001</v>
      </c>
      <c r="CG2" s="64">
        <v>0</v>
      </c>
      <c r="CH2" s="64">
        <v>7.5674409999999998E-2</v>
      </c>
      <c r="CI2" s="64">
        <v>6.3705669999999997E-3</v>
      </c>
      <c r="CJ2" s="64">
        <v>5.0083093999999999</v>
      </c>
      <c r="CK2" s="64">
        <v>3.8051069999999999E-2</v>
      </c>
      <c r="CL2" s="64">
        <v>4.1035529999999998</v>
      </c>
      <c r="CM2" s="64">
        <v>3.6973367000000001</v>
      </c>
      <c r="CN2" s="64">
        <v>2448.2249000000002</v>
      </c>
      <c r="CO2" s="64">
        <v>4254.5910000000003</v>
      </c>
      <c r="CP2" s="64">
        <v>2584.4299999999998</v>
      </c>
      <c r="CQ2" s="64">
        <v>999.89110000000005</v>
      </c>
      <c r="CR2" s="64">
        <v>465.36975000000001</v>
      </c>
      <c r="CS2" s="64">
        <v>507.20724000000001</v>
      </c>
      <c r="CT2" s="64">
        <v>2412.4067</v>
      </c>
      <c r="CU2" s="64">
        <v>1514.3025</v>
      </c>
      <c r="CV2" s="64">
        <v>1555.2366999999999</v>
      </c>
      <c r="CW2" s="64">
        <v>1715.1686999999999</v>
      </c>
      <c r="CX2" s="64">
        <v>493.08602999999999</v>
      </c>
      <c r="CY2" s="64">
        <v>3053.009</v>
      </c>
      <c r="CZ2" s="64">
        <v>1527.2434000000001</v>
      </c>
      <c r="DA2" s="64">
        <v>3548.7002000000002</v>
      </c>
      <c r="DB2" s="64">
        <v>3330.3389999999999</v>
      </c>
      <c r="DC2" s="64">
        <v>4989.8633</v>
      </c>
      <c r="DD2" s="64">
        <v>8628.0380000000005</v>
      </c>
      <c r="DE2" s="64">
        <v>1715.1610000000001</v>
      </c>
      <c r="DF2" s="64">
        <v>3995.4953999999998</v>
      </c>
      <c r="DG2" s="64">
        <v>1964.8036999999999</v>
      </c>
      <c r="DH2" s="64">
        <v>131.22463999999999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50.437440000000002</v>
      </c>
      <c r="B6">
        <f>BB2</f>
        <v>15.347458</v>
      </c>
      <c r="C6">
        <f>BC2</f>
        <v>18.563776000000001</v>
      </c>
      <c r="D6">
        <f>BD2</f>
        <v>16.512689999999999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L12" sqref="L11:L12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23512</v>
      </c>
      <c r="C2" s="56">
        <f ca="1">YEAR(TODAY())-YEAR(B2)+IF(TODAY()&gt;=DATE(YEAR(TODAY()),MONTH(B2),DAY(B2)),0,-1)</f>
        <v>56</v>
      </c>
      <c r="E2" s="52">
        <v>158</v>
      </c>
      <c r="F2" s="53" t="s">
        <v>39</v>
      </c>
      <c r="G2" s="52">
        <v>56.1</v>
      </c>
      <c r="H2" s="51" t="s">
        <v>41</v>
      </c>
      <c r="I2" s="71">
        <f>ROUND(G3/E3^2,1)</f>
        <v>22.5</v>
      </c>
    </row>
    <row r="3" spans="1:9">
      <c r="E3" s="51">
        <f>E2/100</f>
        <v>1.58</v>
      </c>
      <c r="F3" s="51" t="s">
        <v>40</v>
      </c>
      <c r="G3" s="51">
        <f>G2</f>
        <v>56.1</v>
      </c>
      <c r="H3" s="51" t="s">
        <v>41</v>
      </c>
      <c r="I3" s="71"/>
    </row>
    <row r="4" spans="1:9">
      <c r="A4" t="s">
        <v>273</v>
      </c>
    </row>
    <row r="5" spans="1:9">
      <c r="B5" s="60">
        <v>44160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김혜옥, ID : H1900520)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14:55:35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44160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56</v>
      </c>
      <c r="G12" s="136"/>
      <c r="H12" s="136"/>
      <c r="I12" s="136"/>
      <c r="K12" s="127">
        <f>'개인정보 및 신체계측 입력'!E2</f>
        <v>158</v>
      </c>
      <c r="L12" s="128"/>
      <c r="M12" s="121">
        <f>'개인정보 및 신체계측 입력'!G2</f>
        <v>56.1</v>
      </c>
      <c r="N12" s="122"/>
      <c r="O12" s="117" t="s">
        <v>271</v>
      </c>
      <c r="P12" s="111"/>
      <c r="Q12" s="114">
        <f>'개인정보 및 신체계측 입력'!I2</f>
        <v>22.5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김혜옥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72.174000000000007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11.438000000000001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16.388000000000002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0.9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13.5</v>
      </c>
      <c r="L72" s="36" t="s">
        <v>53</v>
      </c>
      <c r="M72" s="36">
        <f>ROUND('DRIs DATA'!K8,1)</f>
        <v>5.8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92.09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198.44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158.94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158.58000000000001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83.54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433.99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187.44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2021-01-15T06:56:45Z</dcterms:modified>
</cp:coreProperties>
</file>