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<sst xmlns="http://schemas.openxmlformats.org/spreadsheetml/2006/main" count="692" uniqueCount="283">
  <si>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</si>
  <si>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</si>
  <si>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</si>
  <si>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</si>
  <si>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</si>
  <si>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</si>
  <si>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</si>
  <si>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</si>
  <si>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</si>
  <si>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</si>
  <si>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</si>
  <si>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</si>
  <si>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</si>
  <si>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</si>
  <si>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</si>
  <si>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</si>
  <si>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</si>
  <si>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</si>
  <si>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</si>
  <si>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</si>
  <si>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</si>
  <si>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</si>
  <si>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</si>
  <si>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</si>
  <si>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</si>
  <si>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</si>
  <si>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</si>
  <si>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</si>
  <si>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</si>
  <si>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</si>
  <si>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</si>
  <si>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</si>
  <si>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</si>
  <si>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</si>
  <si>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</si>
  <si>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</si>
  <si>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</si>
  <si>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</si>
  <si>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</si>
  <si>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</si>
  <si>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</si>
  <si>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</si>
  <si>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</si>
  <si>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</si>
  <si>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</si>
  <si>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</si>
  <si>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</si>
  <si>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</si>
  <si>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</si>
  <si>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</si>
  <si>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</si>
  <si>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</si>
  <si>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</si>
  <si>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</si>
  <si>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</si>
  <si>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</si>
  <si>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</si>
  <si>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</si>
  <si>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</si>
  <si>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</si>
  <si>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</si>
  <si>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</si>
  <si>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</si>
  <si>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</si>
  <si>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</si>
  <si>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</si>
  <si>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</si>
  <si>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</si>
  <si>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</si>
  <si>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</si>
  <si>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</si>
  <si>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</si>
  <si>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</si>
  <si>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</si>
  <si>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</si>
  <si>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</si>
  <si>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</si>
  <si>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</si>
  <si>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</si>
  <si>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</si>
  <si>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</si>
  <si>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</si>
  <si>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</si>
  <si>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</si>
  <si>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</si>
  <si>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</si>
  <si>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</si>
  <si>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</si>
  <si>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</si>
  <si>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</si>
  <si>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</si>
  <si>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</si>
  <si>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</si>
  <si>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</si>
  <si>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</si>
  <si>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</si>
  <si>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</si>
  <si>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</si>
  <si>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</si>
  <si>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</si>
  <si>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</si>
  <si>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</si>
  <si>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</si>
  <si>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</si>
  <si>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</si>
  <si>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</si>
  <si>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</si>
  <si>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</si>
  <si>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</si>
  <si>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</si>
  <si>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</si>
  <si>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</si>
  <si>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</si>
  <si>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</si>
  <si>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</si>
  <si>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</si>
  <si>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</si>
  <si>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</si>
  <si>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</si>
  <si>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</si>
  <si>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</si>
  <si>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</si>
  <si>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</si>
  <si>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</si>
  <si>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</si>
  <si>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</si>
  <si>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</si>
  <si>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</si>
  <si>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</si>
  <si>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</si>
  <si>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</si>
  <si>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</si>
  <si>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</si>
  <si>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</si>
  <si>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</si>
  <si>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</si>
  <si>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</si>
  <si>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</si>
  <si>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</si>
  <si>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</si>
  <si>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</si>
  <si>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</si>
  <si>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</si>
  <si>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</si>
  <si>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</si>
  <si>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</si>
  <si>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</si>
  <si>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</si>
  <si>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</si>
  <si>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</si>
  <si>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</si>
  <si>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</si>
  <si>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</si>
  <si>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</si>
  <si>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</si>
  <si>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</si>
  <si>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</si>
  <si>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</si>
  <si>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</si>
  <si>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</si>
  <si>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</si>
  <si>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</si>
  <si>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</si>
  <si>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</si>
  <si>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</si>
  <si>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</si>
  <si>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</si>
  <si>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</si>
  <si>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</si>
  <si>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</si>
  <si>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</si>
  <si>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</si>
  <si>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</si>
  <si>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</si>
  <si>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</si>
  <si>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</si>
  <si>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</si>
  <si>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</si>
  <si>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</si>
  <si>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</si>
  <si>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</si>
  <si>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</si>
  <si>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</si>
  <si>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</si>
  <si>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</si>
  <si>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</si>
  <si>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</si>
  <si>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</si>
  <si>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</si>
  <si>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</si>
  <si>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</si>
  <si>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</si>
  <si>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</si>
  <si>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</si>
  <si>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</si>
  <si>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</si>
  <si>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</si>
  <si>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</si>
  <si>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</si>
  <si>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</si>
  <si>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</si>
  <si>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</si>
  <si>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</si>
  <si>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</si>
  <si>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</si>
  <si>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</si>
  <si>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</si>
  <si>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</si>
  <si>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</si>
  <si>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</si>
  <si>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</si>
  <si>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</si>
  <si>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</si>
  <si>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</si>
  <si>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</si>
  <si>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</si>
  <si>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</si>
  <si>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</si>
  <si>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</si>
  <si>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</si>
  <si>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</si>
  <si>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</si>
  <si>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</si>
  <si>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</si>
  <si>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</si>
  <si>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</si>
  <si>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</si>
  <si>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</si>
  <si>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</si>
  <si>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</si>
  <si>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</si>
  <si>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</si>
  <si>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</si>
  <si>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</si>
  <si>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</si>
  <si>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</si>
  <si>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</si>
  <si>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</si>
  <si>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</si>
  <si>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</si>
  <si>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</si>
  <si>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</si>
  <si>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</si>
  <si>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</si>
  <si>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</si>
  <si>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</si>
  <si>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</si>
  <si>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</si>
  <si>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</si>
  <si>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</si>
  <si>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</si>
  <si>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</si>
  <si>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</si>
  <si>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</si>
  <si>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</si>
  <si>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</si>
  <si>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</si>
  <si>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</si>
  <si>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</si>
  <si>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</si>
  <si>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</si>
  <si>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</si>
  <si>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</si>
  <si>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</si>
  <si>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</si>
  <si>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</si>
  <si>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</si>
  <si>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</si>
  <si>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</si>
  <si>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</si>
  <si>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</si>
  <si>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</si>
  <si>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</si>
  <si>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</si>
  <si>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</si>
  <si>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</si>
  <si>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</si>
  <si>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</si>
  <si>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</si>
  <si>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이승재, ID : H1900522)</t>
  </si>
  <si>
    <t>2021년 01월 15일 14:59:07</t>
  </si>
  <si>
    <t>H1900522</t>
  </si>
  <si>
    <t>이승재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</si>
</sst>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55.548409999999997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1.1624064000000001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1.1775869999999999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952.01116999999999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1967.7941000000001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28.741539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79.489540000000005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9.2788690000000003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372.74973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6.9921179999999999E-2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2.8428694999999999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13.525789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264.71796000000001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77.969819999999999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3.117</c:v>
                </c:pt>
                <c:pt idx="1">
                  <c:v>9.0429999999999993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7.2633010000000002</c:v>
                </c:pt>
                <c:pt idx="1">
                  <c:v>9.2676700000000007</c:v>
                </c:pt>
                <c:pt idx="2">
                  <c:v>7.6122139999999998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244.42365000000001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9.7278400000000005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78.195999999999998</c:v>
                </c:pt>
                <c:pt idx="1">
                  <c:v>6.9459999999999997</c:v>
                </c:pt>
                <c:pt idx="2">
                  <c:v>14.858000000000001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2020.877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45.521366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275.24207000000001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2.0115318000000002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2859.6550000000002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9.3771419999999992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1.533131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106.05342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0.81618195999999998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13.214245999999999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1.533131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304.3802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7.5103707000000002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이승재, ID : H1900522)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14:59:07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2020.877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55.548409999999997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13.525789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78.195999999999998</v>
      </c>
      <c r="G8" s="59">
        <f>'DRIs DATA 입력'!G8</f>
        <v>6.9459999999999997</v>
      </c>
      <c r="H8" s="59">
        <f>'DRIs DATA 입력'!H8</f>
        <v>14.858000000000001</v>
      </c>
      <c r="I8" s="46"/>
      <c r="J8" s="59" t="s">
        <v>216</v>
      </c>
      <c r="K8" s="59">
        <f>'DRIs DATA 입력'!K8</f>
        <v>3.117</v>
      </c>
      <c r="L8" s="59">
        <f>'DRIs DATA 입력'!L8</f>
        <v>9.0429999999999993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244.42365000000001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9.7278400000000005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2.0115318000000002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106.05342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45.521366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1.1274393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0.81618195999999998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13.214245999999999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1.533131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304.3802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7.5103707000000002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1.1624064000000001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1.1775869999999999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275.24207000000001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952.01116999999999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2859.6550000000002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1967.7941000000001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28.741539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79.489540000000005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9.3771419999999992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9.2788690000000003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372.74973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6.9921179999999999E-2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2.8428694999999999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264.71796000000001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77.969819999999999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2200</v>
      </c>
      <c r="C6" s="161">
        <v>2020.877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55.548409999999997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13.525789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78.195999999999998</v>
      </c>
      <c r="G8" s="161">
        <v>6.9459999999999997</v>
      </c>
      <c r="H8" s="161">
        <v>14.858000000000001</v>
      </c>
      <c r="I8" s="159"/>
      <c r="J8" s="161" t="s">
        <v>216</v>
      </c>
      <c r="K8" s="161">
        <v>3.117</v>
      </c>
      <c r="L8" s="161">
        <v>9.0429999999999993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530</v>
      </c>
      <c r="C16" s="161">
        <v>750</v>
      </c>
      <c r="D16" s="161">
        <v>0</v>
      </c>
      <c r="E16" s="161">
        <v>3000</v>
      </c>
      <c r="F16" s="161">
        <v>244.42365000000001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9.7278400000000005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2.0115318000000002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106.05342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45.521366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1.1274393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0.81618195999999998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13.214245999999999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1.533131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304.3802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7.5103707000000002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1.1624064000000001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1.1775869999999999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600</v>
      </c>
      <c r="C36" s="161">
        <v>750</v>
      </c>
      <c r="D36" s="161">
        <v>0</v>
      </c>
      <c r="E36" s="161">
        <v>2000</v>
      </c>
      <c r="F36" s="161">
        <v>275.24207000000001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952.01116999999999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2859.6550000000002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1967.7941000000001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28.741539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79.489540000000005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7</v>
      </c>
      <c r="C46" s="161">
        <v>10</v>
      </c>
      <c r="D46" s="161">
        <v>0</v>
      </c>
      <c r="E46" s="161">
        <v>45</v>
      </c>
      <c r="F46" s="161">
        <v>9.3771419999999992</v>
      </c>
      <c r="G46" s="159"/>
      <c r="H46" s="161" t="s">
        <v>24</v>
      </c>
      <c r="I46" s="161">
        <v>8</v>
      </c>
      <c r="J46" s="161">
        <v>9</v>
      </c>
      <c r="K46" s="161">
        <v>0</v>
      </c>
      <c r="L46" s="161">
        <v>35</v>
      </c>
      <c r="M46" s="161">
        <v>9.2788690000000003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372.74973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6.9921179999999999E-2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2.8428694999999999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264.71796000000001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77.969819999999999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0" sqref="J20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60</v>
      </c>
      <c r="E2" s="64">
        <v>2020.877</v>
      </c>
      <c r="F2" s="64">
        <v>292.34109999999998</v>
      </c>
      <c r="G2" s="64">
        <v>25.968738999999999</v>
      </c>
      <c r="H2" s="64">
        <v>12.472496</v>
      </c>
      <c r="I2" s="64">
        <v>13.496243</v>
      </c>
      <c r="J2" s="64">
        <v>55.548409999999997</v>
      </c>
      <c r="K2" s="64">
        <v>29.965944</v>
      </c>
      <c r="L2" s="64">
        <v>25.582462</v>
      </c>
      <c r="M2" s="64">
        <v>13.525789</v>
      </c>
      <c r="N2" s="64">
        <v>1.5276723000000001</v>
      </c>
      <c r="O2" s="64">
        <v>6.3112645000000001</v>
      </c>
      <c r="P2" s="64">
        <v>711.54663000000005</v>
      </c>
      <c r="Q2" s="64">
        <v>13.509050999999999</v>
      </c>
      <c r="R2" s="64">
        <v>244.42365000000001</v>
      </c>
      <c r="S2" s="64">
        <v>45.785170000000001</v>
      </c>
      <c r="T2" s="64">
        <v>2383.6619000000001</v>
      </c>
      <c r="U2" s="64">
        <v>2.0115318000000002</v>
      </c>
      <c r="V2" s="64">
        <v>9.7278400000000005</v>
      </c>
      <c r="W2" s="64">
        <v>106.05342</v>
      </c>
      <c r="X2" s="64">
        <v>45.521366</v>
      </c>
      <c r="Y2" s="64">
        <v>1.1274393</v>
      </c>
      <c r="Z2" s="64">
        <v>0.81618195999999998</v>
      </c>
      <c r="AA2" s="64">
        <v>13.214245999999999</v>
      </c>
      <c r="AB2" s="64">
        <v>1.533131</v>
      </c>
      <c r="AC2" s="64">
        <v>304.3802</v>
      </c>
      <c r="AD2" s="64">
        <v>7.5103707000000002</v>
      </c>
      <c r="AE2" s="64">
        <v>1.1624064000000001</v>
      </c>
      <c r="AF2" s="64">
        <v>1.1775869999999999</v>
      </c>
      <c r="AG2" s="64">
        <v>275.24207000000001</v>
      </c>
      <c r="AH2" s="64">
        <v>160.37362999999999</v>
      </c>
      <c r="AI2" s="64">
        <v>114.86846</v>
      </c>
      <c r="AJ2" s="64">
        <v>952.01116999999999</v>
      </c>
      <c r="AK2" s="64">
        <v>2859.6550000000002</v>
      </c>
      <c r="AL2" s="64">
        <v>28.741539</v>
      </c>
      <c r="AM2" s="64">
        <v>1967.7941000000001</v>
      </c>
      <c r="AN2" s="64">
        <v>79.489540000000005</v>
      </c>
      <c r="AO2" s="64">
        <v>9.3771419999999992</v>
      </c>
      <c r="AP2" s="64">
        <v>6.042389</v>
      </c>
      <c r="AQ2" s="64">
        <v>3.3347533</v>
      </c>
      <c r="AR2" s="64">
        <v>9.2788690000000003</v>
      </c>
      <c r="AS2" s="64">
        <v>372.74973</v>
      </c>
      <c r="AT2" s="64">
        <v>6.9921179999999999E-2</v>
      </c>
      <c r="AU2" s="64">
        <v>2.8428694999999999</v>
      </c>
      <c r="AV2" s="64">
        <v>264.71796000000001</v>
      </c>
      <c r="AW2" s="64">
        <v>77.969819999999999</v>
      </c>
      <c r="AX2" s="64">
        <v>3.6707923000000003E-2</v>
      </c>
      <c r="AY2" s="64">
        <v>0.98626833999999997</v>
      </c>
      <c r="AZ2" s="64">
        <v>175.78339</v>
      </c>
      <c r="BA2" s="64">
        <v>24.151205000000001</v>
      </c>
      <c r="BB2" s="64">
        <v>7.2633010000000002</v>
      </c>
      <c r="BC2" s="64">
        <v>9.2676700000000007</v>
      </c>
      <c r="BD2" s="64">
        <v>7.6122139999999998</v>
      </c>
      <c r="BE2" s="64">
        <v>0.45286694</v>
      </c>
      <c r="BF2" s="64">
        <v>2.4092859999999998</v>
      </c>
      <c r="BG2" s="64">
        <v>2.2897788000000001E-4</v>
      </c>
      <c r="BH2" s="64">
        <v>3.1104351999999998E-4</v>
      </c>
      <c r="BI2" s="64">
        <v>8.9204224000000003E-4</v>
      </c>
      <c r="BJ2" s="64">
        <v>1.9178168999999998E-2</v>
      </c>
      <c r="BK2" s="64">
        <v>1.7613684E-5</v>
      </c>
      <c r="BL2" s="64">
        <v>8.2085240000000004E-2</v>
      </c>
      <c r="BM2" s="64">
        <v>1.3448306000000001</v>
      </c>
      <c r="BN2" s="64">
        <v>0.29223964000000002</v>
      </c>
      <c r="BO2" s="64">
        <v>23.017294</v>
      </c>
      <c r="BP2" s="64">
        <v>3.5996432</v>
      </c>
      <c r="BQ2" s="64">
        <v>6.1627245000000004</v>
      </c>
      <c r="BR2" s="64">
        <v>25.676607000000001</v>
      </c>
      <c r="BS2" s="64">
        <v>19.577597000000001</v>
      </c>
      <c r="BT2" s="64">
        <v>3.1502303999999999</v>
      </c>
      <c r="BU2" s="64">
        <v>3.5138229999999999E-2</v>
      </c>
      <c r="BV2" s="64">
        <v>5.3620729999999998E-2</v>
      </c>
      <c r="BW2" s="64">
        <v>0.22966300000000001</v>
      </c>
      <c r="BX2" s="64">
        <v>0.7372225</v>
      </c>
      <c r="BY2" s="64">
        <v>9.1433994000000005E-2</v>
      </c>
      <c r="BZ2" s="64">
        <v>6.6290364999999996E-4</v>
      </c>
      <c r="CA2" s="64">
        <v>0.44668025</v>
      </c>
      <c r="CB2" s="64">
        <v>3.1049123000000001E-2</v>
      </c>
      <c r="CC2" s="64">
        <v>0.18379161999999999</v>
      </c>
      <c r="CD2" s="64">
        <v>1.7748295999999999</v>
      </c>
      <c r="CE2" s="64">
        <v>3.1726382999999997E-2</v>
      </c>
      <c r="CF2" s="64">
        <v>0.15879829000000001</v>
      </c>
      <c r="CG2" s="64">
        <v>6.2249995E-7</v>
      </c>
      <c r="CH2" s="64">
        <v>3.1185022999999999E-2</v>
      </c>
      <c r="CI2" s="64">
        <v>6.3705669999999997E-3</v>
      </c>
      <c r="CJ2" s="64">
        <v>3.7326774999999999</v>
      </c>
      <c r="CK2" s="64">
        <v>8.602129E-3</v>
      </c>
      <c r="CL2" s="64">
        <v>0.41349074000000002</v>
      </c>
      <c r="CM2" s="64">
        <v>1.4056295000000001</v>
      </c>
      <c r="CN2" s="64">
        <v>2093.8290000000002</v>
      </c>
      <c r="CO2" s="64">
        <v>3552.7002000000002</v>
      </c>
      <c r="CP2" s="64">
        <v>1861.6967999999999</v>
      </c>
      <c r="CQ2" s="64">
        <v>745.41436999999996</v>
      </c>
      <c r="CR2" s="64">
        <v>402.66735999999997</v>
      </c>
      <c r="CS2" s="64">
        <v>468.27199999999999</v>
      </c>
      <c r="CT2" s="64">
        <v>2015.4382000000001</v>
      </c>
      <c r="CU2" s="64">
        <v>1101.9446</v>
      </c>
      <c r="CV2" s="64">
        <v>1441.6465000000001</v>
      </c>
      <c r="CW2" s="64">
        <v>1207.4348</v>
      </c>
      <c r="CX2" s="64">
        <v>353.57648</v>
      </c>
      <c r="CY2" s="64">
        <v>2781.6732999999999</v>
      </c>
      <c r="CZ2" s="64">
        <v>1055.0621000000001</v>
      </c>
      <c r="DA2" s="64">
        <v>3001.8820000000001</v>
      </c>
      <c r="DB2" s="64">
        <v>3068.8562000000002</v>
      </c>
      <c r="DC2" s="64">
        <v>3910.5736999999999</v>
      </c>
      <c r="DD2" s="64">
        <v>6071.9497000000001</v>
      </c>
      <c r="DE2" s="64">
        <v>1284.5896</v>
      </c>
      <c r="DF2" s="64">
        <v>3434.0547000000001</v>
      </c>
      <c r="DG2" s="64">
        <v>1422.2898</v>
      </c>
      <c r="DH2" s="64">
        <v>101.9669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24.151205000000001</v>
      </c>
      <c r="B6">
        <f>BB2</f>
        <v>7.2633010000000002</v>
      </c>
      <c r="C6">
        <f>BC2</f>
        <v>9.2676700000000007</v>
      </c>
      <c r="D6">
        <f>BD2</f>
        <v>7.6122139999999998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14" sqref="J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22026</v>
      </c>
      <c r="C2" s="56">
        <f ca="1">YEAR(TODAY())-YEAR(B2)+IF(TODAY()&gt;=DATE(YEAR(TODAY()),MONTH(B2),DAY(B2)),0,-1)</f>
        <v>60</v>
      </c>
      <c r="E2" s="52">
        <v>166.5</v>
      </c>
      <c r="F2" s="53" t="s">
        <v>39</v>
      </c>
      <c r="G2" s="52">
        <v>67.099999999999994</v>
      </c>
      <c r="H2" s="51" t="s">
        <v>41</v>
      </c>
      <c r="I2" s="71">
        <f>ROUND(G3/E3^2,1)</f>
        <v>24.2</v>
      </c>
    </row>
    <row r="3" spans="1:9">
      <c r="E3" s="51">
        <f>E2/100</f>
        <v>1.665</v>
      </c>
      <c r="F3" s="51" t="s">
        <v>40</v>
      </c>
      <c r="G3" s="51">
        <f>G2</f>
        <v>67.099999999999994</v>
      </c>
      <c r="H3" s="51" t="s">
        <v>41</v>
      </c>
      <c r="I3" s="71"/>
    </row>
    <row r="4" spans="1:9">
      <c r="A4" t="s">
        <v>273</v>
      </c>
    </row>
    <row r="5" spans="1:9">
      <c r="B5" s="60">
        <v>44160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이승재, ID : H1900522)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14:59:07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44160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60</v>
      </c>
      <c r="G12" s="136"/>
      <c r="H12" s="136"/>
      <c r="I12" s="136"/>
      <c r="K12" s="127">
        <f>'개인정보 및 신체계측 입력'!E2</f>
        <v>166.5</v>
      </c>
      <c r="L12" s="128"/>
      <c r="M12" s="121">
        <f>'개인정보 및 신체계측 입력'!G2</f>
        <v>67.099999999999994</v>
      </c>
      <c r="N12" s="122"/>
      <c r="O12" s="117" t="s">
        <v>271</v>
      </c>
      <c r="P12" s="111"/>
      <c r="Q12" s="114">
        <f>'개인정보 및 신체계측 입력'!I2</f>
        <v>24.2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이승재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78.195999999999998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6.9459999999999997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14.858000000000001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0.8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9</v>
      </c>
      <c r="L72" s="36" t="s">
        <v>53</v>
      </c>
      <c r="M72" s="36">
        <f>ROUND('DRIs DATA'!K8,1)</f>
        <v>3.1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32.590000000000003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81.069999999999993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45.52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102.21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34.409999999999997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190.64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93.77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2021-01-15T07:00:12Z</dcterms:modified>
</cp:coreProperties>
</file>