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<sst xmlns="http://schemas.openxmlformats.org/spreadsheetml/2006/main" count="692" uniqueCount="283">
  <si>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</si>
  <si>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</si>
  <si>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</si>
  <si>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</si>
  <si>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</si>
  <si>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</si>
  <si>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</si>
  <si>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</si>
  <si>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</si>
  <si>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</si>
  <si>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</si>
  <si>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</si>
  <si>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</si>
  <si>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</si>
  <si>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</si>
  <si>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</si>
  <si>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</si>
  <si>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</si>
  <si>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</si>
  <si>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</si>
  <si>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</si>
  <si>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</si>
  <si>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</si>
  <si>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</si>
  <si>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</si>
  <si>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</si>
  <si>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</si>
  <si>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</si>
  <si>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</si>
  <si>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</si>
  <si>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</si>
  <si>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</si>
  <si>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</si>
  <si>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</si>
  <si>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</si>
  <si>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</si>
  <si>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</si>
  <si>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</si>
  <si>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</si>
  <si>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</si>
  <si>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</si>
  <si>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</si>
  <si>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</si>
  <si>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</si>
  <si>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</si>
  <si>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</si>
  <si>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</si>
  <si>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</si>
  <si>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</si>
  <si>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</si>
  <si>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</si>
  <si>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</si>
  <si>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</si>
  <si>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</si>
  <si>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</si>
  <si>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</si>
  <si>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</si>
  <si>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</si>
  <si>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</si>
  <si>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</si>
  <si>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</si>
  <si>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</si>
  <si>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</si>
  <si>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</si>
  <si>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</si>
  <si>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</si>
  <si>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</si>
  <si>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</si>
  <si>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</si>
  <si>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</si>
  <si>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</si>
  <si>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</si>
  <si>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</si>
  <si>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</si>
  <si>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</si>
  <si>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</si>
  <si>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</si>
  <si>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</si>
  <si>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</si>
  <si>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</si>
  <si>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</si>
  <si>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</si>
  <si>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</si>
  <si>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</si>
  <si>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</si>
  <si>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</si>
  <si>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</si>
  <si>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</si>
  <si>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</si>
  <si>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</si>
  <si>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</si>
  <si>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</si>
  <si>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</si>
  <si>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</si>
  <si>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</si>
  <si>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</si>
  <si>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</si>
  <si>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</si>
  <si>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</si>
  <si>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</si>
  <si>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</si>
  <si>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</si>
  <si>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</si>
  <si>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</si>
  <si>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</si>
  <si>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</si>
  <si>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</si>
  <si>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</si>
  <si>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</si>
  <si>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</si>
  <si>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</si>
  <si>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</si>
  <si>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</si>
  <si>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</si>
  <si>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</si>
  <si>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</si>
  <si>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</si>
  <si>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</si>
  <si>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</si>
  <si>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</si>
  <si>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</si>
  <si>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</si>
  <si>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</si>
  <si>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</si>
  <si>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</si>
  <si>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</si>
  <si>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</si>
  <si>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</si>
  <si>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</si>
  <si>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</si>
  <si>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</si>
  <si>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</si>
  <si>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</si>
  <si>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</si>
  <si>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</si>
  <si>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</si>
  <si>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</si>
  <si>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</si>
  <si>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</si>
  <si>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</si>
  <si>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</si>
  <si>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</si>
  <si>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</si>
  <si>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</si>
  <si>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</si>
  <si>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</si>
  <si>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</si>
  <si>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</si>
  <si>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</si>
  <si>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</si>
  <si>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</si>
  <si>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</si>
  <si>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</si>
  <si>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</si>
  <si>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</si>
  <si>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</si>
  <si>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</si>
  <si>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</si>
  <si>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</si>
  <si>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</si>
  <si>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</si>
  <si>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</si>
  <si>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</si>
  <si>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</si>
  <si>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</si>
  <si>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</si>
  <si>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</si>
  <si>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</si>
  <si>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</si>
  <si>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</si>
  <si>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</si>
  <si>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</si>
  <si>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</si>
  <si>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</si>
  <si>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</si>
  <si>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</si>
  <si>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</si>
  <si>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</si>
  <si>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</si>
  <si>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</si>
  <si>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</si>
  <si>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</si>
  <si>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</si>
  <si>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</si>
  <si>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</si>
  <si>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</si>
  <si>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</si>
  <si>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</si>
  <si>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</si>
  <si>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</si>
  <si>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</si>
  <si>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</si>
  <si>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</si>
  <si>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</si>
  <si>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</si>
  <si>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</si>
  <si>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</si>
  <si>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</si>
  <si>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</si>
  <si>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</si>
  <si>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</si>
  <si>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</si>
  <si>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</si>
  <si>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</si>
  <si>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</si>
  <si>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</si>
  <si>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</si>
  <si>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</si>
  <si>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</si>
  <si>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</si>
  <si>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</si>
  <si>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</si>
  <si>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</si>
  <si>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</si>
  <si>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</si>
  <si>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</si>
  <si>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</si>
  <si>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</si>
  <si>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</si>
  <si>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</si>
  <si>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</si>
  <si>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</si>
  <si>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</si>
  <si>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</si>
  <si>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</si>
  <si>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</si>
  <si>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</si>
  <si>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</si>
  <si>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</si>
  <si>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</si>
  <si>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</si>
  <si>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</si>
  <si>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</si>
  <si>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</si>
  <si>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</si>
  <si>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</si>
  <si>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</si>
  <si>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</si>
  <si>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</si>
  <si>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</si>
  <si>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</si>
  <si>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</si>
  <si>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</si>
  <si>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</si>
  <si>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</si>
  <si>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</si>
  <si>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</si>
  <si>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</si>
  <si>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</si>
  <si>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</si>
  <si>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</si>
  <si>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</si>
  <si>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</si>
  <si>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</si>
  <si>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</si>
  <si>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</si>
  <si>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</si>
  <si>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</si>
  <si>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</si>
  <si>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</si>
  <si>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</si>
  <si>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</si>
  <si>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</si>
  <si>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</si>
  <si>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</si>
  <si>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</si>
  <si>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</si>
  <si>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</si>
  <si>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</si>
  <si>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</si>
  <si>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</si>
  <si>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</si>
  <si>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</si>
  <si>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</si>
  <si>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</si>
  <si>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</si>
  <si>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</si>
  <si>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</si>
  <si>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정경완, ID : H1900530)</t>
  </si>
  <si>
    <t>2021년 01월 22일 14:27:44</t>
  </si>
  <si>
    <t>H1900530</t>
  </si>
  <si>
    <t>정경완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</si>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</sst>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69.157089999999997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2.1290420000000001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0.94850710000000005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1251.5513000000001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3210.5745000000002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278.48743000000002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77.514899999999997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9.9552019999999999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958.76890000000003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0.11612993000000001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3.3302689000000001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22.244322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113.73587000000001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82.129499999999993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5.6959999999999997</c:v>
                </c:pt>
                <c:pt idx="1">
                  <c:v>6.6689999999999996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10.763114</c:v>
                </c:pt>
                <c:pt idx="1">
                  <c:v>10.589637</c:v>
                </c:pt>
                <c:pt idx="2">
                  <c:v>7.8706319999999996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424.04989999999998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16.734327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77.682000000000002</c:v>
                </c:pt>
                <c:pt idx="1">
                  <c:v>7.1859999999999999</c:v>
                </c:pt>
                <c:pt idx="2">
                  <c:v>15.132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2371.6758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103.24586499999999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613.34630000000004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3.6108867999999998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4870.1522999999997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11.274027999999999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1.505795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133.97623999999999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1.4439294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16.881466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1.505795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484.09375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7.3117514000000003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정경완, ID : H1900530)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14:27:44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2400</v>
      </c>
      <c r="C6" s="59">
        <f>'DRIs DATA 입력'!C6</f>
        <v>2371.6758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69.157089999999997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22.244322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77.682000000000002</v>
      </c>
      <c r="G8" s="59">
        <f>'DRIs DATA 입력'!G8</f>
        <v>7.1859999999999999</v>
      </c>
      <c r="H8" s="59">
        <f>'DRIs DATA 입력'!H8</f>
        <v>15.132</v>
      </c>
      <c r="I8" s="46"/>
      <c r="J8" s="59" t="s">
        <v>215</v>
      </c>
      <c r="K8" s="59">
        <f>'DRIs DATA 입력'!K8</f>
        <v>5.6959999999999997</v>
      </c>
      <c r="L8" s="59">
        <f>'DRIs DATA 입력'!L8</f>
        <v>6.6689999999999996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424.04989999999998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16.734327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3.6108867999999998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133.97623999999999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103.24586499999999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1.4615248000000001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1.4439294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16.881466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1.505795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484.09375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7.3117514000000003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2.1290420000000001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0.94850710000000005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613.34630000000004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1251.5513000000001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4870.1522999999997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3210.5745000000002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278.48743000000002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77.514899999999997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11.274027999999999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9.9552019999999999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958.76890000000003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0.11612993000000001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3.3302689000000001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113.73587000000001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82.129499999999993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275</v>
      </c>
      <c r="B1" s="159" t="s">
        <v>278</v>
      </c>
      <c r="C1" s="159"/>
      <c r="D1" s="159"/>
      <c r="E1" s="159"/>
      <c r="F1" s="159"/>
      <c r="G1" s="160" t="s">
        <v>276</v>
      </c>
      <c r="H1" s="159" t="s">
        <v>279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6" t="s">
        <v>55</v>
      </c>
      <c r="B4" s="66"/>
      <c r="C4" s="66"/>
      <c r="D4" s="159"/>
      <c r="E4" s="68" t="s">
        <v>197</v>
      </c>
      <c r="F4" s="69"/>
      <c r="G4" s="69"/>
      <c r="H4" s="70"/>
      <c r="I4" s="159"/>
      <c r="J4" s="68" t="s">
        <v>198</v>
      </c>
      <c r="K4" s="69"/>
      <c r="L4" s="70"/>
      <c r="M4" s="159"/>
      <c r="N4" s="66" t="s">
        <v>199</v>
      </c>
      <c r="O4" s="66"/>
      <c r="P4" s="66"/>
      <c r="Q4" s="66"/>
      <c r="R4" s="66"/>
      <c r="S4" s="66"/>
      <c r="T4" s="159"/>
      <c r="U4" s="66" t="s">
        <v>200</v>
      </c>
      <c r="V4" s="66"/>
      <c r="W4" s="66"/>
      <c r="X4" s="66"/>
      <c r="Y4" s="66"/>
      <c r="Z4" s="66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201</v>
      </c>
      <c r="C5" s="161" t="s">
        <v>202</v>
      </c>
      <c r="D5" s="159"/>
      <c r="E5" s="161"/>
      <c r="F5" s="161" t="s">
        <v>203</v>
      </c>
      <c r="G5" s="161" t="s">
        <v>204</v>
      </c>
      <c r="H5" s="161" t="s">
        <v>199</v>
      </c>
      <c r="I5" s="159"/>
      <c r="J5" s="161"/>
      <c r="K5" s="161" t="s">
        <v>205</v>
      </c>
      <c r="L5" s="161" t="s">
        <v>206</v>
      </c>
      <c r="M5" s="159"/>
      <c r="N5" s="161"/>
      <c r="O5" s="161" t="s">
        <v>207</v>
      </c>
      <c r="P5" s="161" t="s">
        <v>208</v>
      </c>
      <c r="Q5" s="161" t="s">
        <v>209</v>
      </c>
      <c r="R5" s="161" t="s">
        <v>210</v>
      </c>
      <c r="S5" s="161" t="s">
        <v>202</v>
      </c>
      <c r="T5" s="159"/>
      <c r="U5" s="161"/>
      <c r="V5" s="161" t="s">
        <v>207</v>
      </c>
      <c r="W5" s="161" t="s">
        <v>208</v>
      </c>
      <c r="X5" s="161" t="s">
        <v>209</v>
      </c>
      <c r="Y5" s="161" t="s">
        <v>210</v>
      </c>
      <c r="Z5" s="161" t="s">
        <v>202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55</v>
      </c>
      <c r="B6" s="161">
        <v>2400</v>
      </c>
      <c r="C6" s="161">
        <v>2371.6758</v>
      </c>
      <c r="D6" s="159"/>
      <c r="E6" s="161" t="s">
        <v>211</v>
      </c>
      <c r="F6" s="161">
        <v>55</v>
      </c>
      <c r="G6" s="161">
        <v>15</v>
      </c>
      <c r="H6" s="161">
        <v>7</v>
      </c>
      <c r="I6" s="159"/>
      <c r="J6" s="161" t="s">
        <v>211</v>
      </c>
      <c r="K6" s="161">
        <v>0.1</v>
      </c>
      <c r="L6" s="161">
        <v>4</v>
      </c>
      <c r="M6" s="159"/>
      <c r="N6" s="161" t="s">
        <v>212</v>
      </c>
      <c r="O6" s="161">
        <v>50</v>
      </c>
      <c r="P6" s="161">
        <v>60</v>
      </c>
      <c r="Q6" s="161">
        <v>0</v>
      </c>
      <c r="R6" s="161">
        <v>0</v>
      </c>
      <c r="S6" s="161">
        <v>69.157089999999997</v>
      </c>
      <c r="T6" s="159"/>
      <c r="U6" s="161" t="s">
        <v>213</v>
      </c>
      <c r="V6" s="161">
        <v>0</v>
      </c>
      <c r="W6" s="161">
        <v>0</v>
      </c>
      <c r="X6" s="161">
        <v>25</v>
      </c>
      <c r="Y6" s="161">
        <v>0</v>
      </c>
      <c r="Z6" s="161">
        <v>22.244322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214</v>
      </c>
      <c r="F7" s="161">
        <v>65</v>
      </c>
      <c r="G7" s="161">
        <v>30</v>
      </c>
      <c r="H7" s="161">
        <v>20</v>
      </c>
      <c r="I7" s="159"/>
      <c r="J7" s="161" t="s">
        <v>214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215</v>
      </c>
      <c r="F8" s="161">
        <v>77.682000000000002</v>
      </c>
      <c r="G8" s="161">
        <v>7.1859999999999999</v>
      </c>
      <c r="H8" s="161">
        <v>15.132</v>
      </c>
      <c r="I8" s="159"/>
      <c r="J8" s="161" t="s">
        <v>215</v>
      </c>
      <c r="K8" s="161">
        <v>5.6959999999999997</v>
      </c>
      <c r="L8" s="161">
        <v>6.6689999999999996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6" t="s">
        <v>217</v>
      </c>
      <c r="B14" s="66"/>
      <c r="C14" s="66"/>
      <c r="D14" s="66"/>
      <c r="E14" s="66"/>
      <c r="F14" s="66"/>
      <c r="G14" s="159"/>
      <c r="H14" s="66" t="s">
        <v>218</v>
      </c>
      <c r="I14" s="66"/>
      <c r="J14" s="66"/>
      <c r="K14" s="66"/>
      <c r="L14" s="66"/>
      <c r="M14" s="66"/>
      <c r="N14" s="159"/>
      <c r="O14" s="66" t="s">
        <v>219</v>
      </c>
      <c r="P14" s="66"/>
      <c r="Q14" s="66"/>
      <c r="R14" s="66"/>
      <c r="S14" s="66"/>
      <c r="T14" s="66"/>
      <c r="U14" s="159"/>
      <c r="V14" s="66" t="s">
        <v>220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207</v>
      </c>
      <c r="C15" s="161" t="s">
        <v>208</v>
      </c>
      <c r="D15" s="161" t="s">
        <v>209</v>
      </c>
      <c r="E15" s="161" t="s">
        <v>210</v>
      </c>
      <c r="F15" s="161" t="s">
        <v>202</v>
      </c>
      <c r="G15" s="159"/>
      <c r="H15" s="161"/>
      <c r="I15" s="161" t="s">
        <v>207</v>
      </c>
      <c r="J15" s="161" t="s">
        <v>208</v>
      </c>
      <c r="K15" s="161" t="s">
        <v>209</v>
      </c>
      <c r="L15" s="161" t="s">
        <v>210</v>
      </c>
      <c r="M15" s="161" t="s">
        <v>202</v>
      </c>
      <c r="N15" s="159"/>
      <c r="O15" s="161"/>
      <c r="P15" s="161" t="s">
        <v>207</v>
      </c>
      <c r="Q15" s="161" t="s">
        <v>208</v>
      </c>
      <c r="R15" s="161" t="s">
        <v>209</v>
      </c>
      <c r="S15" s="161" t="s">
        <v>210</v>
      </c>
      <c r="T15" s="161" t="s">
        <v>202</v>
      </c>
      <c r="U15" s="159"/>
      <c r="V15" s="161"/>
      <c r="W15" s="161" t="s">
        <v>207</v>
      </c>
      <c r="X15" s="161" t="s">
        <v>208</v>
      </c>
      <c r="Y15" s="161" t="s">
        <v>209</v>
      </c>
      <c r="Z15" s="161" t="s">
        <v>210</v>
      </c>
      <c r="AA15" s="161" t="s">
        <v>202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221</v>
      </c>
      <c r="B16" s="161">
        <v>550</v>
      </c>
      <c r="C16" s="161">
        <v>750</v>
      </c>
      <c r="D16" s="161">
        <v>0</v>
      </c>
      <c r="E16" s="161">
        <v>3000</v>
      </c>
      <c r="F16" s="161">
        <v>424.04989999999998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16.734327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3.6108867999999998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133.97623999999999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3"/>
      <c r="BL23" s="63"/>
      <c r="BM23" s="63"/>
      <c r="BN23" s="63"/>
      <c r="BO23" s="63"/>
      <c r="BP23" s="63"/>
    </row>
    <row r="24" spans="1:68">
      <c r="A24" s="66" t="s">
        <v>223</v>
      </c>
      <c r="B24" s="66"/>
      <c r="C24" s="66"/>
      <c r="D24" s="66"/>
      <c r="E24" s="66"/>
      <c r="F24" s="66"/>
      <c r="G24" s="159"/>
      <c r="H24" s="66" t="s">
        <v>224</v>
      </c>
      <c r="I24" s="66"/>
      <c r="J24" s="66"/>
      <c r="K24" s="66"/>
      <c r="L24" s="66"/>
      <c r="M24" s="66"/>
      <c r="N24" s="159"/>
      <c r="O24" s="66" t="s">
        <v>225</v>
      </c>
      <c r="P24" s="66"/>
      <c r="Q24" s="66"/>
      <c r="R24" s="66"/>
      <c r="S24" s="66"/>
      <c r="T24" s="66"/>
      <c r="U24" s="159"/>
      <c r="V24" s="66" t="s">
        <v>226</v>
      </c>
      <c r="W24" s="66"/>
      <c r="X24" s="66"/>
      <c r="Y24" s="66"/>
      <c r="Z24" s="66"/>
      <c r="AA24" s="66"/>
      <c r="AB24" s="159"/>
      <c r="AC24" s="66" t="s">
        <v>227</v>
      </c>
      <c r="AD24" s="66"/>
      <c r="AE24" s="66"/>
      <c r="AF24" s="66"/>
      <c r="AG24" s="66"/>
      <c r="AH24" s="66"/>
      <c r="AI24" s="159"/>
      <c r="AJ24" s="66" t="s">
        <v>228</v>
      </c>
      <c r="AK24" s="66"/>
      <c r="AL24" s="66"/>
      <c r="AM24" s="66"/>
      <c r="AN24" s="66"/>
      <c r="AO24" s="66"/>
      <c r="AP24" s="159"/>
      <c r="AQ24" s="66" t="s">
        <v>229</v>
      </c>
      <c r="AR24" s="66"/>
      <c r="AS24" s="66"/>
      <c r="AT24" s="66"/>
      <c r="AU24" s="66"/>
      <c r="AV24" s="66"/>
      <c r="AW24" s="159"/>
      <c r="AX24" s="66" t="s">
        <v>230</v>
      </c>
      <c r="AY24" s="66"/>
      <c r="AZ24" s="66"/>
      <c r="BA24" s="66"/>
      <c r="BB24" s="66"/>
      <c r="BC24" s="66"/>
      <c r="BD24" s="159"/>
      <c r="BE24" s="66" t="s">
        <v>231</v>
      </c>
      <c r="BF24" s="66"/>
      <c r="BG24" s="66"/>
      <c r="BH24" s="66"/>
      <c r="BI24" s="66"/>
      <c r="BJ24" s="66"/>
      <c r="BK24" s="63"/>
      <c r="BL24" s="63"/>
      <c r="BM24" s="63"/>
      <c r="BN24" s="63"/>
      <c r="BO24" s="63"/>
      <c r="BP24" s="63"/>
    </row>
    <row r="25" spans="1:68">
      <c r="A25" s="161"/>
      <c r="B25" s="161" t="s">
        <v>207</v>
      </c>
      <c r="C25" s="161" t="s">
        <v>208</v>
      </c>
      <c r="D25" s="161" t="s">
        <v>209</v>
      </c>
      <c r="E25" s="161" t="s">
        <v>210</v>
      </c>
      <c r="F25" s="161" t="s">
        <v>202</v>
      </c>
      <c r="G25" s="159"/>
      <c r="H25" s="161"/>
      <c r="I25" s="161" t="s">
        <v>207</v>
      </c>
      <c r="J25" s="161" t="s">
        <v>208</v>
      </c>
      <c r="K25" s="161" t="s">
        <v>209</v>
      </c>
      <c r="L25" s="161" t="s">
        <v>210</v>
      </c>
      <c r="M25" s="161" t="s">
        <v>202</v>
      </c>
      <c r="N25" s="159"/>
      <c r="O25" s="161"/>
      <c r="P25" s="161" t="s">
        <v>207</v>
      </c>
      <c r="Q25" s="161" t="s">
        <v>208</v>
      </c>
      <c r="R25" s="161" t="s">
        <v>209</v>
      </c>
      <c r="S25" s="161" t="s">
        <v>210</v>
      </c>
      <c r="T25" s="161" t="s">
        <v>202</v>
      </c>
      <c r="U25" s="159"/>
      <c r="V25" s="161"/>
      <c r="W25" s="161" t="s">
        <v>207</v>
      </c>
      <c r="X25" s="161" t="s">
        <v>208</v>
      </c>
      <c r="Y25" s="161" t="s">
        <v>209</v>
      </c>
      <c r="Z25" s="161" t="s">
        <v>210</v>
      </c>
      <c r="AA25" s="161" t="s">
        <v>202</v>
      </c>
      <c r="AB25" s="159"/>
      <c r="AC25" s="161"/>
      <c r="AD25" s="161" t="s">
        <v>207</v>
      </c>
      <c r="AE25" s="161" t="s">
        <v>208</v>
      </c>
      <c r="AF25" s="161" t="s">
        <v>209</v>
      </c>
      <c r="AG25" s="161" t="s">
        <v>210</v>
      </c>
      <c r="AH25" s="161" t="s">
        <v>202</v>
      </c>
      <c r="AI25" s="159"/>
      <c r="AJ25" s="161"/>
      <c r="AK25" s="161" t="s">
        <v>207</v>
      </c>
      <c r="AL25" s="161" t="s">
        <v>208</v>
      </c>
      <c r="AM25" s="161" t="s">
        <v>209</v>
      </c>
      <c r="AN25" s="161" t="s">
        <v>210</v>
      </c>
      <c r="AO25" s="161" t="s">
        <v>202</v>
      </c>
      <c r="AP25" s="159"/>
      <c r="AQ25" s="161"/>
      <c r="AR25" s="161" t="s">
        <v>207</v>
      </c>
      <c r="AS25" s="161" t="s">
        <v>208</v>
      </c>
      <c r="AT25" s="161" t="s">
        <v>209</v>
      </c>
      <c r="AU25" s="161" t="s">
        <v>210</v>
      </c>
      <c r="AV25" s="161" t="s">
        <v>202</v>
      </c>
      <c r="AW25" s="159"/>
      <c r="AX25" s="161"/>
      <c r="AY25" s="161" t="s">
        <v>207</v>
      </c>
      <c r="AZ25" s="161" t="s">
        <v>208</v>
      </c>
      <c r="BA25" s="161" t="s">
        <v>209</v>
      </c>
      <c r="BB25" s="161" t="s">
        <v>210</v>
      </c>
      <c r="BC25" s="161" t="s">
        <v>202</v>
      </c>
      <c r="BD25" s="159"/>
      <c r="BE25" s="161"/>
      <c r="BF25" s="161" t="s">
        <v>207</v>
      </c>
      <c r="BG25" s="161" t="s">
        <v>208</v>
      </c>
      <c r="BH25" s="161" t="s">
        <v>209</v>
      </c>
      <c r="BI25" s="161" t="s">
        <v>210</v>
      </c>
      <c r="BJ25" s="161" t="s">
        <v>202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103.24586499999999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1.4615248000000001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1.4439294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16.881466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1.505795</v>
      </c>
      <c r="AI26" s="159"/>
      <c r="AJ26" s="161" t="s">
        <v>232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484.09375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7.3117514000000003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2.1290420000000001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0.94850710000000005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6" t="s">
        <v>234</v>
      </c>
      <c r="B34" s="66"/>
      <c r="C34" s="66"/>
      <c r="D34" s="66"/>
      <c r="E34" s="66"/>
      <c r="F34" s="66"/>
      <c r="G34" s="159"/>
      <c r="H34" s="66" t="s">
        <v>235</v>
      </c>
      <c r="I34" s="66"/>
      <c r="J34" s="66"/>
      <c r="K34" s="66"/>
      <c r="L34" s="66"/>
      <c r="M34" s="66"/>
      <c r="N34" s="159"/>
      <c r="O34" s="66" t="s">
        <v>236</v>
      </c>
      <c r="P34" s="66"/>
      <c r="Q34" s="66"/>
      <c r="R34" s="66"/>
      <c r="S34" s="66"/>
      <c r="T34" s="66"/>
      <c r="U34" s="159"/>
      <c r="V34" s="66" t="s">
        <v>237</v>
      </c>
      <c r="W34" s="66"/>
      <c r="X34" s="66"/>
      <c r="Y34" s="66"/>
      <c r="Z34" s="66"/>
      <c r="AA34" s="66"/>
      <c r="AB34" s="159"/>
      <c r="AC34" s="66" t="s">
        <v>238</v>
      </c>
      <c r="AD34" s="66"/>
      <c r="AE34" s="66"/>
      <c r="AF34" s="66"/>
      <c r="AG34" s="66"/>
      <c r="AH34" s="66"/>
      <c r="AI34" s="159"/>
      <c r="AJ34" s="66" t="s">
        <v>239</v>
      </c>
      <c r="AK34" s="66"/>
      <c r="AL34" s="66"/>
      <c r="AM34" s="66"/>
      <c r="AN34" s="66"/>
      <c r="AO34" s="66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207</v>
      </c>
      <c r="C35" s="161" t="s">
        <v>208</v>
      </c>
      <c r="D35" s="161" t="s">
        <v>209</v>
      </c>
      <c r="E35" s="161" t="s">
        <v>210</v>
      </c>
      <c r="F35" s="161" t="s">
        <v>202</v>
      </c>
      <c r="G35" s="159"/>
      <c r="H35" s="161"/>
      <c r="I35" s="161" t="s">
        <v>207</v>
      </c>
      <c r="J35" s="161" t="s">
        <v>208</v>
      </c>
      <c r="K35" s="161" t="s">
        <v>209</v>
      </c>
      <c r="L35" s="161" t="s">
        <v>210</v>
      </c>
      <c r="M35" s="161" t="s">
        <v>202</v>
      </c>
      <c r="N35" s="159"/>
      <c r="O35" s="161"/>
      <c r="P35" s="161" t="s">
        <v>207</v>
      </c>
      <c r="Q35" s="161" t="s">
        <v>208</v>
      </c>
      <c r="R35" s="161" t="s">
        <v>209</v>
      </c>
      <c r="S35" s="161" t="s">
        <v>210</v>
      </c>
      <c r="T35" s="161" t="s">
        <v>202</v>
      </c>
      <c r="U35" s="159"/>
      <c r="V35" s="161"/>
      <c r="W35" s="161" t="s">
        <v>207</v>
      </c>
      <c r="X35" s="161" t="s">
        <v>208</v>
      </c>
      <c r="Y35" s="161" t="s">
        <v>209</v>
      </c>
      <c r="Z35" s="161" t="s">
        <v>210</v>
      </c>
      <c r="AA35" s="161" t="s">
        <v>202</v>
      </c>
      <c r="AB35" s="159"/>
      <c r="AC35" s="161"/>
      <c r="AD35" s="161" t="s">
        <v>207</v>
      </c>
      <c r="AE35" s="161" t="s">
        <v>208</v>
      </c>
      <c r="AF35" s="161" t="s">
        <v>209</v>
      </c>
      <c r="AG35" s="161" t="s">
        <v>210</v>
      </c>
      <c r="AH35" s="161" t="s">
        <v>202</v>
      </c>
      <c r="AI35" s="159"/>
      <c r="AJ35" s="161"/>
      <c r="AK35" s="161" t="s">
        <v>207</v>
      </c>
      <c r="AL35" s="161" t="s">
        <v>208</v>
      </c>
      <c r="AM35" s="161" t="s">
        <v>209</v>
      </c>
      <c r="AN35" s="161" t="s">
        <v>210</v>
      </c>
      <c r="AO35" s="161" t="s">
        <v>202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630</v>
      </c>
      <c r="C36" s="161">
        <v>800</v>
      </c>
      <c r="D36" s="161">
        <v>0</v>
      </c>
      <c r="E36" s="161">
        <v>2500</v>
      </c>
      <c r="F36" s="161">
        <v>613.34630000000004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1251.5513000000001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4870.1522999999997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3210.5745000000002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278.48743000000002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77.514899999999997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3"/>
      <c r="BL43" s="63"/>
      <c r="BM43" s="63"/>
      <c r="BN43" s="63"/>
      <c r="BO43" s="63"/>
      <c r="BP43" s="63"/>
    </row>
    <row r="44" spans="1:68">
      <c r="A44" s="66" t="s">
        <v>241</v>
      </c>
      <c r="B44" s="66"/>
      <c r="C44" s="66"/>
      <c r="D44" s="66"/>
      <c r="E44" s="66"/>
      <c r="F44" s="66"/>
      <c r="G44" s="159"/>
      <c r="H44" s="66" t="s">
        <v>242</v>
      </c>
      <c r="I44" s="66"/>
      <c r="J44" s="66"/>
      <c r="K44" s="66"/>
      <c r="L44" s="66"/>
      <c r="M44" s="66"/>
      <c r="N44" s="159"/>
      <c r="O44" s="66" t="s">
        <v>243</v>
      </c>
      <c r="P44" s="66"/>
      <c r="Q44" s="66"/>
      <c r="R44" s="66"/>
      <c r="S44" s="66"/>
      <c r="T44" s="66"/>
      <c r="U44" s="159"/>
      <c r="V44" s="66" t="s">
        <v>244</v>
      </c>
      <c r="W44" s="66"/>
      <c r="X44" s="66"/>
      <c r="Y44" s="66"/>
      <c r="Z44" s="66"/>
      <c r="AA44" s="66"/>
      <c r="AB44" s="159"/>
      <c r="AC44" s="66" t="s">
        <v>245</v>
      </c>
      <c r="AD44" s="66"/>
      <c r="AE44" s="66"/>
      <c r="AF44" s="66"/>
      <c r="AG44" s="66"/>
      <c r="AH44" s="66"/>
      <c r="AI44" s="159"/>
      <c r="AJ44" s="66" t="s">
        <v>246</v>
      </c>
      <c r="AK44" s="66"/>
      <c r="AL44" s="66"/>
      <c r="AM44" s="66"/>
      <c r="AN44" s="66"/>
      <c r="AO44" s="66"/>
      <c r="AP44" s="159"/>
      <c r="AQ44" s="66" t="s">
        <v>247</v>
      </c>
      <c r="AR44" s="66"/>
      <c r="AS44" s="66"/>
      <c r="AT44" s="66"/>
      <c r="AU44" s="66"/>
      <c r="AV44" s="66"/>
      <c r="AW44" s="159"/>
      <c r="AX44" s="66" t="s">
        <v>248</v>
      </c>
      <c r="AY44" s="66"/>
      <c r="AZ44" s="66"/>
      <c r="BA44" s="66"/>
      <c r="BB44" s="66"/>
      <c r="BC44" s="66"/>
      <c r="BD44" s="159"/>
      <c r="BE44" s="66" t="s">
        <v>249</v>
      </c>
      <c r="BF44" s="66"/>
      <c r="BG44" s="66"/>
      <c r="BH44" s="66"/>
      <c r="BI44" s="66"/>
      <c r="BJ44" s="66"/>
      <c r="BK44" s="63"/>
      <c r="BL44" s="63"/>
      <c r="BM44" s="63"/>
      <c r="BN44" s="63"/>
      <c r="BO44" s="63"/>
      <c r="BP44" s="63"/>
    </row>
    <row r="45" spans="1:68">
      <c r="A45" s="161"/>
      <c r="B45" s="161" t="s">
        <v>207</v>
      </c>
      <c r="C45" s="161" t="s">
        <v>208</v>
      </c>
      <c r="D45" s="161" t="s">
        <v>209</v>
      </c>
      <c r="E45" s="161" t="s">
        <v>210</v>
      </c>
      <c r="F45" s="161" t="s">
        <v>202</v>
      </c>
      <c r="G45" s="159"/>
      <c r="H45" s="161"/>
      <c r="I45" s="161" t="s">
        <v>207</v>
      </c>
      <c r="J45" s="161" t="s">
        <v>208</v>
      </c>
      <c r="K45" s="161" t="s">
        <v>209</v>
      </c>
      <c r="L45" s="161" t="s">
        <v>210</v>
      </c>
      <c r="M45" s="161" t="s">
        <v>202</v>
      </c>
      <c r="N45" s="159"/>
      <c r="O45" s="161"/>
      <c r="P45" s="161" t="s">
        <v>207</v>
      </c>
      <c r="Q45" s="161" t="s">
        <v>208</v>
      </c>
      <c r="R45" s="161" t="s">
        <v>209</v>
      </c>
      <c r="S45" s="161" t="s">
        <v>210</v>
      </c>
      <c r="T45" s="161" t="s">
        <v>202</v>
      </c>
      <c r="U45" s="159"/>
      <c r="V45" s="161"/>
      <c r="W45" s="161" t="s">
        <v>207</v>
      </c>
      <c r="X45" s="161" t="s">
        <v>208</v>
      </c>
      <c r="Y45" s="161" t="s">
        <v>209</v>
      </c>
      <c r="Z45" s="161" t="s">
        <v>210</v>
      </c>
      <c r="AA45" s="161" t="s">
        <v>202</v>
      </c>
      <c r="AB45" s="159"/>
      <c r="AC45" s="161"/>
      <c r="AD45" s="161" t="s">
        <v>207</v>
      </c>
      <c r="AE45" s="161" t="s">
        <v>208</v>
      </c>
      <c r="AF45" s="161" t="s">
        <v>209</v>
      </c>
      <c r="AG45" s="161" t="s">
        <v>210</v>
      </c>
      <c r="AH45" s="161" t="s">
        <v>202</v>
      </c>
      <c r="AI45" s="159"/>
      <c r="AJ45" s="161"/>
      <c r="AK45" s="161" t="s">
        <v>207</v>
      </c>
      <c r="AL45" s="161" t="s">
        <v>208</v>
      </c>
      <c r="AM45" s="161" t="s">
        <v>209</v>
      </c>
      <c r="AN45" s="161" t="s">
        <v>210</v>
      </c>
      <c r="AO45" s="161" t="s">
        <v>202</v>
      </c>
      <c r="AP45" s="159"/>
      <c r="AQ45" s="161"/>
      <c r="AR45" s="161" t="s">
        <v>207</v>
      </c>
      <c r="AS45" s="161" t="s">
        <v>208</v>
      </c>
      <c r="AT45" s="161" t="s">
        <v>209</v>
      </c>
      <c r="AU45" s="161" t="s">
        <v>210</v>
      </c>
      <c r="AV45" s="161" t="s">
        <v>202</v>
      </c>
      <c r="AW45" s="159"/>
      <c r="AX45" s="161"/>
      <c r="AY45" s="161" t="s">
        <v>207</v>
      </c>
      <c r="AZ45" s="161" t="s">
        <v>208</v>
      </c>
      <c r="BA45" s="161" t="s">
        <v>209</v>
      </c>
      <c r="BB45" s="161" t="s">
        <v>210</v>
      </c>
      <c r="BC45" s="161" t="s">
        <v>202</v>
      </c>
      <c r="BD45" s="159"/>
      <c r="BE45" s="161"/>
      <c r="BF45" s="161" t="s">
        <v>207</v>
      </c>
      <c r="BG45" s="161" t="s">
        <v>208</v>
      </c>
      <c r="BH45" s="161" t="s">
        <v>209</v>
      </c>
      <c r="BI45" s="161" t="s">
        <v>210</v>
      </c>
      <c r="BJ45" s="161" t="s">
        <v>202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8</v>
      </c>
      <c r="C46" s="161">
        <v>10</v>
      </c>
      <c r="D46" s="161">
        <v>0</v>
      </c>
      <c r="E46" s="161">
        <v>45</v>
      </c>
      <c r="F46" s="161">
        <v>11.274027999999999</v>
      </c>
      <c r="G46" s="159"/>
      <c r="H46" s="161" t="s">
        <v>24</v>
      </c>
      <c r="I46" s="161">
        <v>8</v>
      </c>
      <c r="J46" s="161">
        <v>10</v>
      </c>
      <c r="K46" s="161">
        <v>0</v>
      </c>
      <c r="L46" s="161">
        <v>35</v>
      </c>
      <c r="M46" s="161">
        <v>9.9552019999999999</v>
      </c>
      <c r="N46" s="159"/>
      <c r="O46" s="161" t="s">
        <v>250</v>
      </c>
      <c r="P46" s="161">
        <v>600</v>
      </c>
      <c r="Q46" s="161">
        <v>800</v>
      </c>
      <c r="R46" s="161">
        <v>0</v>
      </c>
      <c r="S46" s="161">
        <v>10000</v>
      </c>
      <c r="T46" s="161">
        <v>958.76890000000003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0.11612993000000001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3.3302689000000001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113.73587000000001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82.129499999999993</v>
      </c>
      <c r="AW46" s="159"/>
      <c r="AX46" s="161" t="s">
        <v>251</v>
      </c>
      <c r="AY46" s="161"/>
      <c r="AZ46" s="161"/>
      <c r="BA46" s="161"/>
      <c r="BB46" s="161"/>
      <c r="BC46" s="161"/>
      <c r="BD46" s="159"/>
      <c r="BE46" s="161" t="s">
        <v>252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J34:AO34"/>
    <mergeCell ref="AX44:BC44"/>
    <mergeCell ref="A43:BJ43"/>
    <mergeCell ref="BE44:BJ4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280</v>
      </c>
      <c r="B2" s="64" t="s">
        <v>281</v>
      </c>
      <c r="C2" s="64" t="s">
        <v>277</v>
      </c>
      <c r="D2" s="64">
        <v>47</v>
      </c>
      <c r="E2" s="64">
        <v>2371.6758</v>
      </c>
      <c r="F2" s="64">
        <v>355.02510000000001</v>
      </c>
      <c r="G2" s="64">
        <v>32.842804000000001</v>
      </c>
      <c r="H2" s="64">
        <v>14.939612</v>
      </c>
      <c r="I2" s="64">
        <v>17.903193000000002</v>
      </c>
      <c r="J2" s="64">
        <v>69.157089999999997</v>
      </c>
      <c r="K2" s="64">
        <v>40.531536000000003</v>
      </c>
      <c r="L2" s="64">
        <v>28.625554999999999</v>
      </c>
      <c r="M2" s="64">
        <v>22.244322</v>
      </c>
      <c r="N2" s="64">
        <v>1.4810852000000001</v>
      </c>
      <c r="O2" s="64">
        <v>9.6471195000000005</v>
      </c>
      <c r="P2" s="64">
        <v>1602.2291</v>
      </c>
      <c r="Q2" s="64">
        <v>23.107455999999999</v>
      </c>
      <c r="R2" s="64">
        <v>424.04989999999998</v>
      </c>
      <c r="S2" s="64">
        <v>113.05418400000001</v>
      </c>
      <c r="T2" s="64">
        <v>3731.9486999999999</v>
      </c>
      <c r="U2" s="64">
        <v>3.6108867999999998</v>
      </c>
      <c r="V2" s="64">
        <v>16.734327</v>
      </c>
      <c r="W2" s="64">
        <v>133.97623999999999</v>
      </c>
      <c r="X2" s="64">
        <v>103.24586499999999</v>
      </c>
      <c r="Y2" s="64">
        <v>1.4615248000000001</v>
      </c>
      <c r="Z2" s="64">
        <v>1.4439294</v>
      </c>
      <c r="AA2" s="64">
        <v>16.881466</v>
      </c>
      <c r="AB2" s="64">
        <v>1.505795</v>
      </c>
      <c r="AC2" s="64">
        <v>484.09375</v>
      </c>
      <c r="AD2" s="64">
        <v>7.3117514000000003</v>
      </c>
      <c r="AE2" s="64">
        <v>2.1290420000000001</v>
      </c>
      <c r="AF2" s="64">
        <v>0.94850710000000005</v>
      </c>
      <c r="AG2" s="64">
        <v>613.34630000000004</v>
      </c>
      <c r="AH2" s="64">
        <v>244.25479000000001</v>
      </c>
      <c r="AI2" s="64">
        <v>369.0915</v>
      </c>
      <c r="AJ2" s="64">
        <v>1251.5513000000001</v>
      </c>
      <c r="AK2" s="64">
        <v>4870.1522999999997</v>
      </c>
      <c r="AL2" s="64">
        <v>278.48743000000002</v>
      </c>
      <c r="AM2" s="64">
        <v>3210.5745000000002</v>
      </c>
      <c r="AN2" s="64">
        <v>77.514899999999997</v>
      </c>
      <c r="AO2" s="64">
        <v>11.274027999999999</v>
      </c>
      <c r="AP2" s="64">
        <v>8.3133210000000002</v>
      </c>
      <c r="AQ2" s="64">
        <v>2.9607065000000001</v>
      </c>
      <c r="AR2" s="64">
        <v>9.9552019999999999</v>
      </c>
      <c r="AS2" s="64">
        <v>958.76890000000003</v>
      </c>
      <c r="AT2" s="64">
        <v>0.11612993000000001</v>
      </c>
      <c r="AU2" s="64">
        <v>3.3302689000000001</v>
      </c>
      <c r="AV2" s="64">
        <v>113.73587000000001</v>
      </c>
      <c r="AW2" s="64">
        <v>82.129499999999993</v>
      </c>
      <c r="AX2" s="64">
        <v>0.10784771</v>
      </c>
      <c r="AY2" s="64">
        <v>0.69908009999999998</v>
      </c>
      <c r="AZ2" s="64">
        <v>223.78717</v>
      </c>
      <c r="BA2" s="64">
        <v>29.226652000000001</v>
      </c>
      <c r="BB2" s="64">
        <v>10.763114</v>
      </c>
      <c r="BC2" s="64">
        <v>10.589637</v>
      </c>
      <c r="BD2" s="64">
        <v>7.8706319999999996</v>
      </c>
      <c r="BE2" s="64">
        <v>0.24666579999999999</v>
      </c>
      <c r="BF2" s="64">
        <v>1.0890523000000001</v>
      </c>
      <c r="BG2" s="64">
        <v>2.7754896000000001E-3</v>
      </c>
      <c r="BH2" s="64">
        <v>5.4470035999999999E-2</v>
      </c>
      <c r="BI2" s="64">
        <v>4.1116359999999998E-2</v>
      </c>
      <c r="BJ2" s="64">
        <v>0.12690816999999999</v>
      </c>
      <c r="BK2" s="64">
        <v>2.1349920000000001E-4</v>
      </c>
      <c r="BL2" s="64">
        <v>0.44416586000000002</v>
      </c>
      <c r="BM2" s="64">
        <v>4.1150107</v>
      </c>
      <c r="BN2" s="64">
        <v>1.2839376</v>
      </c>
      <c r="BO2" s="64">
        <v>58.053474000000001</v>
      </c>
      <c r="BP2" s="64">
        <v>11.025266</v>
      </c>
      <c r="BQ2" s="64">
        <v>19.056692000000002</v>
      </c>
      <c r="BR2" s="64">
        <v>66.571433999999996</v>
      </c>
      <c r="BS2" s="64">
        <v>16.720234000000001</v>
      </c>
      <c r="BT2" s="64">
        <v>13.5388775</v>
      </c>
      <c r="BU2" s="64">
        <v>0.14081552999999999</v>
      </c>
      <c r="BV2" s="64">
        <v>2.6052743E-2</v>
      </c>
      <c r="BW2" s="64">
        <v>0.88653064000000004</v>
      </c>
      <c r="BX2" s="64">
        <v>1.0522856</v>
      </c>
      <c r="BY2" s="64">
        <v>0.1050364</v>
      </c>
      <c r="BZ2" s="64">
        <v>2.8268210000000001E-4</v>
      </c>
      <c r="CA2" s="64">
        <v>0.62491609999999997</v>
      </c>
      <c r="CB2" s="64">
        <v>1.5845399999999999E-2</v>
      </c>
      <c r="CC2" s="64">
        <v>0.11915094</v>
      </c>
      <c r="CD2" s="64">
        <v>0.73372059999999995</v>
      </c>
      <c r="CE2" s="64">
        <v>3.5294595999999998E-2</v>
      </c>
      <c r="CF2" s="64">
        <v>0.100368306</v>
      </c>
      <c r="CG2" s="64">
        <v>4.9500000000000003E-7</v>
      </c>
      <c r="CH2" s="64">
        <v>2.3803344000000001E-2</v>
      </c>
      <c r="CI2" s="64">
        <v>5.0656750000000004E-3</v>
      </c>
      <c r="CJ2" s="64">
        <v>1.4067358999999999</v>
      </c>
      <c r="CK2" s="64">
        <v>4.9922730000000002E-3</v>
      </c>
      <c r="CL2" s="64">
        <v>1.2902137</v>
      </c>
      <c r="CM2" s="64">
        <v>3.4859141999999999</v>
      </c>
      <c r="CN2" s="64">
        <v>2052.8152</v>
      </c>
      <c r="CO2" s="64">
        <v>3542.8528000000001</v>
      </c>
      <c r="CP2" s="64">
        <v>1588.1938</v>
      </c>
      <c r="CQ2" s="64">
        <v>768.70150000000001</v>
      </c>
      <c r="CR2" s="64">
        <v>328.13824</v>
      </c>
      <c r="CS2" s="64">
        <v>563.56330000000003</v>
      </c>
      <c r="CT2" s="64">
        <v>1913.0916</v>
      </c>
      <c r="CU2" s="64">
        <v>1108.8668</v>
      </c>
      <c r="CV2" s="64">
        <v>1821.0210999999999</v>
      </c>
      <c r="CW2" s="64">
        <v>1132.1199999999999</v>
      </c>
      <c r="CX2" s="64">
        <v>343.70123000000001</v>
      </c>
      <c r="CY2" s="64">
        <v>2822.03</v>
      </c>
      <c r="CZ2" s="64">
        <v>1252.1694</v>
      </c>
      <c r="DA2" s="64">
        <v>2653.3434999999999</v>
      </c>
      <c r="DB2" s="64">
        <v>2940.8393999999998</v>
      </c>
      <c r="DC2" s="64">
        <v>3479.5149999999999</v>
      </c>
      <c r="DD2" s="64">
        <v>5409.8563999999997</v>
      </c>
      <c r="DE2" s="64">
        <v>929.60149999999999</v>
      </c>
      <c r="DF2" s="64">
        <v>3645.26</v>
      </c>
      <c r="DG2" s="64">
        <v>1260.8018999999999</v>
      </c>
      <c r="DH2" s="64">
        <v>80.505669999999995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29.226652000000001</v>
      </c>
      <c r="B6">
        <f>BB2</f>
        <v>10.763114</v>
      </c>
      <c r="C6">
        <f>BC2</f>
        <v>10.589637</v>
      </c>
      <c r="D6">
        <f>BD2</f>
        <v>7.8706319999999996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26995</v>
      </c>
      <c r="C2" s="56">
        <f ca="1">YEAR(TODAY())-YEAR(B2)+IF(TODAY()&gt;=DATE(YEAR(TODAY()),MONTH(B2),DAY(B2)),0,-1)</f>
        <v>47</v>
      </c>
      <c r="E2" s="52">
        <v>167.4</v>
      </c>
      <c r="F2" s="53" t="s">
        <v>282</v>
      </c>
      <c r="G2" s="52">
        <v>71</v>
      </c>
      <c r="H2" s="51" t="s">
        <v>40</v>
      </c>
      <c r="I2" s="71">
        <f>ROUND(G3/E3^2,1)</f>
        <v>25.3</v>
      </c>
    </row>
    <row r="3" spans="1:9">
      <c r="E3" s="51">
        <f>E2/100</f>
        <v>1.6740000000000002</v>
      </c>
      <c r="F3" s="51" t="s">
        <v>39</v>
      </c>
      <c r="G3" s="51">
        <f>G2</f>
        <v>71</v>
      </c>
      <c r="H3" s="51" t="s">
        <v>40</v>
      </c>
      <c r="I3" s="71"/>
    </row>
    <row r="4" spans="1:9">
      <c r="A4" t="s">
        <v>272</v>
      </c>
    </row>
    <row r="5" spans="1:9">
      <c r="B5" s="60">
        <v>44165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정경완, ID : H1900530)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14:27:44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44165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47</v>
      </c>
      <c r="G12" s="93"/>
      <c r="H12" s="93"/>
      <c r="I12" s="93"/>
      <c r="K12" s="122">
        <f>'개인정보 및 신체계측 입력'!E2</f>
        <v>167.4</v>
      </c>
      <c r="L12" s="123"/>
      <c r="M12" s="116">
        <f>'개인정보 및 신체계측 입력'!G2</f>
        <v>71</v>
      </c>
      <c r="N12" s="117"/>
      <c r="O12" s="112" t="s">
        <v>270</v>
      </c>
      <c r="P12" s="106"/>
      <c r="Q12" s="89">
        <f>'개인정보 및 신체계측 입력'!I2</f>
        <v>25.3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정경완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77.682000000000002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7.1859999999999999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15.132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0.7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6.7</v>
      </c>
      <c r="L72" s="36" t="s">
        <v>52</v>
      </c>
      <c r="M72" s="36">
        <f>ROUND('DRIs DATA'!K8,1)</f>
        <v>5.7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56.54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139.44999999999999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103.25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100.39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76.67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324.68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112.74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2021-01-22T05:57:13Z</dcterms:modified>
</cp:coreProperties>
</file>