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<sst xmlns="http://schemas.openxmlformats.org/spreadsheetml/2006/main" count="692" uniqueCount="283">
  <si>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</si>
  <si>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</si>
  <si>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</si>
  <si>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</si>
  <si>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</si>
  <si>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</si>
  <si>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</si>
  <si>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</si>
  <si>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</si>
  <si>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</si>
  <si>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</si>
  <si>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</si>
  <si>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</si>
  <si>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</si>
  <si>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</si>
  <si>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</si>
  <si>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</si>
  <si>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</si>
  <si>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</si>
  <si>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</si>
  <si>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</si>
  <si>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</si>
  <si>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</si>
  <si>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</si>
  <si>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</si>
  <si>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</si>
  <si>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</si>
  <si>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</si>
  <si>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</si>
  <si>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</si>
  <si>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</si>
  <si>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</si>
  <si>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</si>
  <si>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</si>
  <si>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</si>
  <si>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</si>
  <si>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</si>
  <si>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</si>
  <si>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</si>
  <si>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</si>
  <si>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</si>
  <si>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</si>
  <si>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</si>
  <si>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</si>
  <si>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</si>
  <si>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</si>
  <si>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</si>
  <si>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</si>
  <si>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</si>
  <si>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</si>
  <si>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</si>
  <si>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</si>
  <si>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</si>
  <si>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</si>
  <si>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</si>
  <si>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</si>
  <si>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</si>
  <si>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</si>
  <si>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</si>
  <si>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</si>
  <si>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</si>
  <si>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</si>
  <si>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</si>
  <si>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</si>
  <si>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</si>
  <si>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</si>
  <si>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</si>
  <si>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</si>
  <si>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</si>
  <si>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</si>
  <si>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</si>
  <si>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</si>
  <si>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</si>
  <si>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</si>
  <si>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</si>
  <si>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</si>
  <si>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</si>
  <si>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</si>
  <si>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</si>
  <si>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</si>
  <si>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</si>
  <si>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</si>
  <si>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</si>
  <si>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</si>
  <si>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</si>
  <si>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</si>
  <si>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</si>
  <si>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</si>
  <si>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</si>
  <si>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</si>
  <si>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</si>
  <si>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</si>
  <si>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</si>
  <si>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</si>
  <si>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</si>
  <si>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</si>
  <si>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</si>
  <si>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</si>
  <si>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</si>
  <si>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</si>
  <si>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</si>
  <si>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</si>
  <si>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</si>
  <si>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</si>
  <si>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</si>
  <si>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</si>
  <si>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</si>
  <si>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</si>
  <si>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</si>
  <si>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</si>
  <si>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</si>
  <si>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</si>
  <si>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</si>
  <si>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</si>
  <si>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</si>
  <si>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</si>
  <si>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</si>
  <si>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</si>
  <si>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</si>
  <si>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</si>
  <si>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</si>
  <si>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</si>
  <si>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</si>
  <si>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</si>
  <si>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</si>
  <si>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</si>
  <si>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</si>
  <si>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</si>
  <si>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</si>
  <si>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</si>
  <si>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</si>
  <si>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</si>
  <si>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</si>
  <si>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</si>
  <si>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</si>
  <si>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</si>
  <si>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</si>
  <si>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</si>
  <si>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</si>
  <si>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</si>
  <si>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</si>
  <si>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</si>
  <si>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</si>
  <si>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</si>
  <si>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</si>
  <si>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</si>
  <si>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</si>
  <si>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</si>
  <si>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</si>
  <si>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</si>
  <si>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</si>
  <si>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</si>
  <si>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</si>
  <si>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</si>
  <si>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</si>
  <si>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</si>
  <si>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</si>
  <si>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</si>
  <si>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</si>
  <si>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</si>
  <si>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</si>
  <si>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</si>
  <si>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</si>
  <si>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</si>
  <si>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</si>
  <si>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</si>
  <si>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</si>
  <si>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</si>
  <si>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</si>
  <si>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</si>
  <si>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</si>
  <si>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</si>
  <si>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</si>
  <si>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</si>
  <si>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</si>
  <si>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</si>
  <si>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</si>
  <si>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</si>
  <si>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</si>
  <si>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</si>
  <si>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</si>
  <si>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</si>
  <si>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</si>
  <si>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</si>
  <si>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</si>
  <si>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</si>
  <si>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</si>
  <si>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</si>
  <si>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</si>
  <si>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</si>
  <si>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</si>
  <si>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</si>
  <si>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</si>
  <si>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</si>
  <si>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</si>
  <si>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</si>
  <si>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</si>
  <si>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</si>
  <si>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</si>
  <si>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</si>
  <si>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</si>
  <si>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</si>
  <si>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</si>
  <si>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</si>
  <si>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</si>
  <si>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</si>
  <si>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</si>
  <si>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</si>
  <si>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</si>
  <si>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</si>
  <si>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</si>
  <si>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</si>
  <si>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</si>
  <si>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</si>
  <si>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</si>
  <si>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</si>
  <si>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</si>
  <si>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</si>
  <si>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</si>
  <si>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</si>
  <si>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</si>
  <si>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</si>
  <si>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</si>
  <si>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</si>
  <si>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</si>
  <si>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</si>
  <si>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</si>
  <si>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</si>
  <si>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</si>
  <si>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</si>
  <si>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</si>
  <si>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</si>
  <si>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</si>
  <si>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</si>
  <si>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</si>
  <si>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</si>
  <si>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</si>
  <si>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</si>
  <si>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</si>
  <si>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</si>
  <si>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</si>
  <si>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</si>
  <si>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</si>
  <si>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</si>
  <si>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</si>
  <si>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</si>
  <si>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</si>
  <si>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</si>
  <si>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</si>
  <si>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</si>
  <si>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</si>
  <si>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</si>
  <si>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</si>
  <si>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</si>
  <si>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</si>
  <si>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</si>
  <si>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</si>
  <si>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</si>
  <si>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</si>
  <si>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</si>
  <si>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</si>
  <si>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</si>
  <si>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</si>
  <si>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</si>
  <si>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</si>
  <si>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</si>
  <si>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</si>
  <si>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</si>
  <si>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</si>
  <si>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</si>
  <si>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</si>
  <si>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</si>
  <si>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</si>
  <si>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</si>
  <si>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</si>
  <si>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</si>
  <si>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</si>
  <si>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</si>
  <si>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배용석, ID : H1900537)</t>
  </si>
  <si>
    <t>2021년 01월 22일 15:54:16</t>
  </si>
  <si>
    <t>H1900537</t>
  </si>
  <si>
    <t>배용석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</si>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</sst>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104.95147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332608"/>
        <c:axId val="263408288"/>
      </c:barChart>
      <c:catAx>
        <c:axId val="2633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08288"/>
        <c:crosses val="autoZero"/>
        <c:auto val="1"/>
        <c:lblAlgn val="ctr"/>
        <c:lblOffset val="100"/>
        <c:noMultiLvlLbl val="0"/>
      </c:catAx>
      <c:valAx>
        <c:axId val="2634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3.0458805999999998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1184"/>
        <c:axId val="264243536"/>
      </c:barChart>
      <c:catAx>
        <c:axId val="26424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3536"/>
        <c:crosses val="autoZero"/>
        <c:auto val="1"/>
        <c:lblAlgn val="ctr"/>
        <c:lblOffset val="100"/>
        <c:noMultiLvlLbl val="0"/>
      </c:catAx>
      <c:valAx>
        <c:axId val="26424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1.9364454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0008"/>
        <c:axId val="264238832"/>
      </c:barChart>
      <c:catAx>
        <c:axId val="26424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38832"/>
        <c:crosses val="autoZero"/>
        <c:auto val="1"/>
        <c:lblAlgn val="ctr"/>
        <c:lblOffset val="100"/>
        <c:noMultiLvlLbl val="0"/>
      </c:catAx>
      <c:valAx>
        <c:axId val="26423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1651.425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0792"/>
        <c:axId val="264244320"/>
      </c:barChart>
      <c:catAx>
        <c:axId val="26424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4320"/>
        <c:crosses val="autoZero"/>
        <c:auto val="1"/>
        <c:lblAlgn val="ctr"/>
        <c:lblOffset val="100"/>
        <c:noMultiLvlLbl val="0"/>
      </c:catAx>
      <c:valAx>
        <c:axId val="26424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3803.1685000000002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1576"/>
        <c:axId val="264245104"/>
      </c:barChart>
      <c:catAx>
        <c:axId val="26424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5104"/>
        <c:crosses val="autoZero"/>
        <c:auto val="1"/>
        <c:lblAlgn val="ctr"/>
        <c:lblOffset val="100"/>
        <c:noMultiLvlLbl val="0"/>
      </c:catAx>
      <c:valAx>
        <c:axId val="26424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232.74329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3928"/>
        <c:axId val="264242360"/>
      </c:barChart>
      <c:catAx>
        <c:axId val="26424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2360"/>
        <c:crosses val="autoZero"/>
        <c:auto val="1"/>
        <c:lblAlgn val="ctr"/>
        <c:lblOffset val="100"/>
        <c:noMultiLvlLbl val="0"/>
      </c:catAx>
      <c:valAx>
        <c:axId val="26424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133.55678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2752"/>
        <c:axId val="264245496"/>
      </c:barChart>
      <c:catAx>
        <c:axId val="26424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5496"/>
        <c:crosses val="autoZero"/>
        <c:auto val="1"/>
        <c:lblAlgn val="ctr"/>
        <c:lblOffset val="100"/>
        <c:noMultiLvlLbl val="0"/>
      </c:catAx>
      <c:valAx>
        <c:axId val="26424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15.842112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6280"/>
        <c:axId val="264239224"/>
      </c:barChart>
      <c:catAx>
        <c:axId val="26424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39224"/>
        <c:crosses val="autoZero"/>
        <c:auto val="1"/>
        <c:lblAlgn val="ctr"/>
        <c:lblOffset val="100"/>
        <c:noMultiLvlLbl val="0"/>
      </c:catAx>
      <c:valAx>
        <c:axId val="26423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786.90819999999997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5520"/>
        <c:axId val="264717480"/>
      </c:barChart>
      <c:catAx>
        <c:axId val="26471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7480"/>
        <c:crosses val="autoZero"/>
        <c:auto val="1"/>
        <c:lblAlgn val="ctr"/>
        <c:lblOffset val="100"/>
        <c:noMultiLvlLbl val="0"/>
      </c:catAx>
      <c:valAx>
        <c:axId val="264717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5.4042409999999999E-2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6696"/>
        <c:axId val="264715912"/>
      </c:barChart>
      <c:catAx>
        <c:axId val="26471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5912"/>
        <c:crosses val="autoZero"/>
        <c:auto val="1"/>
        <c:lblAlgn val="ctr"/>
        <c:lblOffset val="100"/>
        <c:noMultiLvlLbl val="0"/>
      </c:catAx>
      <c:valAx>
        <c:axId val="26471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3.8389633000000001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20616"/>
        <c:axId val="264713952"/>
      </c:barChart>
      <c:catAx>
        <c:axId val="26472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3952"/>
        <c:crosses val="autoZero"/>
        <c:auto val="1"/>
        <c:lblAlgn val="ctr"/>
        <c:lblOffset val="100"/>
        <c:noMultiLvlLbl val="0"/>
      </c:catAx>
      <c:valAx>
        <c:axId val="26471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2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29.023900999999999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20864"/>
        <c:axId val="135522040"/>
      </c:barChart>
      <c:catAx>
        <c:axId val="1355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22040"/>
        <c:crosses val="autoZero"/>
        <c:auto val="1"/>
        <c:lblAlgn val="ctr"/>
        <c:lblOffset val="100"/>
        <c:noMultiLvlLbl val="0"/>
      </c:catAx>
      <c:valAx>
        <c:axId val="13552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318.0292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4344"/>
        <c:axId val="264715128"/>
      </c:barChart>
      <c:catAx>
        <c:axId val="26471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5128"/>
        <c:crosses val="autoZero"/>
        <c:auto val="1"/>
        <c:lblAlgn val="ctr"/>
        <c:lblOffset val="100"/>
        <c:noMultiLvlLbl val="0"/>
      </c:catAx>
      <c:valAx>
        <c:axId val="26471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121.26315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7872"/>
        <c:axId val="264721008"/>
      </c:barChart>
      <c:catAx>
        <c:axId val="26471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21008"/>
        <c:crosses val="autoZero"/>
        <c:auto val="1"/>
        <c:lblAlgn val="ctr"/>
        <c:lblOffset val="100"/>
        <c:noMultiLvlLbl val="0"/>
      </c:catAx>
      <c:valAx>
        <c:axId val="26472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5.2750000000000004</c:v>
                </c:pt>
                <c:pt idx="1">
                  <c:v>14.805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4717088"/>
        <c:axId val="264718264"/>
      </c:barChart>
      <c:catAx>
        <c:axId val="26471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8264"/>
        <c:crosses val="autoZero"/>
        <c:auto val="1"/>
        <c:lblAlgn val="ctr"/>
        <c:lblOffset val="100"/>
        <c:noMultiLvlLbl val="0"/>
      </c:catAx>
      <c:valAx>
        <c:axId val="26471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19.035526000000001</c:v>
                </c:pt>
                <c:pt idx="1">
                  <c:v>19.852512000000001</c:v>
                </c:pt>
                <c:pt idx="2">
                  <c:v>20.954594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589.06539999999995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2184"/>
        <c:axId val="265708264"/>
      </c:barChart>
      <c:catAx>
        <c:axId val="2657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8264"/>
        <c:crosses val="autoZero"/>
        <c:auto val="1"/>
        <c:lblAlgn val="ctr"/>
        <c:lblOffset val="100"/>
        <c:noMultiLvlLbl val="0"/>
      </c:catAx>
      <c:valAx>
        <c:axId val="26570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20.034075000000001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09440"/>
        <c:axId val="265707480"/>
      </c:barChart>
      <c:catAx>
        <c:axId val="2657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7480"/>
        <c:crosses val="autoZero"/>
        <c:auto val="1"/>
        <c:lblAlgn val="ctr"/>
        <c:lblOffset val="100"/>
        <c:noMultiLvlLbl val="0"/>
      </c:catAx>
      <c:valAx>
        <c:axId val="26570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68.527000000000001</c:v>
                </c:pt>
                <c:pt idx="1">
                  <c:v>11.587999999999999</c:v>
                </c:pt>
                <c:pt idx="2">
                  <c:v>19.885999999999999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710224"/>
        <c:axId val="265711008"/>
      </c:barChart>
      <c:catAx>
        <c:axId val="2657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1008"/>
        <c:crosses val="autoZero"/>
        <c:auto val="1"/>
        <c:lblAlgn val="ctr"/>
        <c:lblOffset val="100"/>
        <c:noMultiLvlLbl val="0"/>
      </c:catAx>
      <c:valAx>
        <c:axId val="26571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2519.9841000000001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4928"/>
        <c:axId val="265708656"/>
      </c:barChart>
      <c:catAx>
        <c:axId val="2657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8656"/>
        <c:crosses val="autoZero"/>
        <c:auto val="1"/>
        <c:lblAlgn val="ctr"/>
        <c:lblOffset val="100"/>
        <c:noMultiLvlLbl val="0"/>
      </c:catAx>
      <c:valAx>
        <c:axId val="2657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88.368440000000007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09048"/>
        <c:axId val="265710616"/>
      </c:barChart>
      <c:catAx>
        <c:axId val="26570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0616"/>
        <c:crosses val="autoZero"/>
        <c:auto val="1"/>
        <c:lblAlgn val="ctr"/>
        <c:lblOffset val="100"/>
        <c:noMultiLvlLbl val="0"/>
      </c:catAx>
      <c:valAx>
        <c:axId val="26571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0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715.74630000000002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2576"/>
        <c:axId val="265711792"/>
      </c:barChart>
      <c:catAx>
        <c:axId val="2657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1792"/>
        <c:crosses val="autoZero"/>
        <c:auto val="1"/>
        <c:lblAlgn val="ctr"/>
        <c:lblOffset val="100"/>
        <c:noMultiLvlLbl val="0"/>
      </c:catAx>
      <c:valAx>
        <c:axId val="26571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5.2396580000000004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19296"/>
        <c:axId val="263765528"/>
      </c:barChart>
      <c:catAx>
        <c:axId val="1355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5528"/>
        <c:crosses val="autoZero"/>
        <c:auto val="1"/>
        <c:lblAlgn val="ctr"/>
        <c:lblOffset val="100"/>
        <c:noMultiLvlLbl val="0"/>
      </c:catAx>
      <c:valAx>
        <c:axId val="26376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6775.5337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4144"/>
        <c:axId val="265714536"/>
      </c:barChart>
      <c:catAx>
        <c:axId val="2657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4536"/>
        <c:crosses val="autoZero"/>
        <c:auto val="1"/>
        <c:lblAlgn val="ctr"/>
        <c:lblOffset val="100"/>
        <c:noMultiLvlLbl val="0"/>
      </c:catAx>
      <c:valAx>
        <c:axId val="2657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19.194483000000002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414528"/>
        <c:axId val="445410608"/>
      </c:barChart>
      <c:catAx>
        <c:axId val="4454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410608"/>
        <c:crosses val="autoZero"/>
        <c:auto val="1"/>
        <c:lblAlgn val="ctr"/>
        <c:lblOffset val="100"/>
        <c:noMultiLvlLbl val="0"/>
      </c:catAx>
      <c:valAx>
        <c:axId val="44541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2.405993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411000"/>
        <c:axId val="445409824"/>
      </c:barChart>
      <c:catAx>
        <c:axId val="44541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409824"/>
        <c:crosses val="autoZero"/>
        <c:auto val="1"/>
        <c:lblAlgn val="ctr"/>
        <c:lblOffset val="100"/>
        <c:noMultiLvlLbl val="0"/>
      </c:catAx>
      <c:valAx>
        <c:axId val="4454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41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216.23131000000001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7488"/>
        <c:axId val="263761608"/>
      </c:barChart>
      <c:catAx>
        <c:axId val="2637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1608"/>
        <c:crosses val="autoZero"/>
        <c:auto val="1"/>
        <c:lblAlgn val="ctr"/>
        <c:lblOffset val="100"/>
        <c:noMultiLvlLbl val="0"/>
      </c:catAx>
      <c:valAx>
        <c:axId val="26376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1.8892392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1216"/>
        <c:axId val="263762784"/>
      </c:barChart>
      <c:catAx>
        <c:axId val="2637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2784"/>
        <c:crosses val="autoZero"/>
        <c:auto val="1"/>
        <c:lblAlgn val="ctr"/>
        <c:lblOffset val="100"/>
        <c:noMultiLvlLbl val="0"/>
      </c:catAx>
      <c:valAx>
        <c:axId val="26376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20.72972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7096"/>
        <c:axId val="263763176"/>
      </c:barChart>
      <c:catAx>
        <c:axId val="2637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3176"/>
        <c:crosses val="autoZero"/>
        <c:auto val="1"/>
        <c:lblAlgn val="ctr"/>
        <c:lblOffset val="100"/>
        <c:noMultiLvlLbl val="0"/>
      </c:catAx>
      <c:valAx>
        <c:axId val="26376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2.405993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4744"/>
        <c:axId val="263767880"/>
      </c:barChart>
      <c:catAx>
        <c:axId val="26376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7880"/>
        <c:crosses val="autoZero"/>
        <c:auto val="1"/>
        <c:lblAlgn val="ctr"/>
        <c:lblOffset val="100"/>
        <c:noMultiLvlLbl val="0"/>
      </c:catAx>
      <c:valAx>
        <c:axId val="26376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648.69929999999999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4352"/>
        <c:axId val="263762392"/>
      </c:barChart>
      <c:catAx>
        <c:axId val="2637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2392"/>
        <c:crosses val="autoZero"/>
        <c:auto val="1"/>
        <c:lblAlgn val="ctr"/>
        <c:lblOffset val="100"/>
        <c:noMultiLvlLbl val="0"/>
      </c:catAx>
      <c:valAx>
        <c:axId val="26376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11.757937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6312"/>
        <c:axId val="263766704"/>
      </c:barChart>
      <c:catAx>
        <c:axId val="26376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6704"/>
        <c:crosses val="autoZero"/>
        <c:auto val="1"/>
        <c:lblAlgn val="ctr"/>
        <c:lblOffset val="100"/>
        <c:noMultiLvlLbl val="0"/>
      </c:catAx>
      <c:valAx>
        <c:axId val="26376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배용석, ID : H1900537)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15:54:16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2519.9841000000001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104.95147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29.023900999999999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68.527000000000001</v>
      </c>
      <c r="G8" s="59">
        <f>'DRIs DATA 입력'!G8</f>
        <v>11.587999999999999</v>
      </c>
      <c r="H8" s="59">
        <f>'DRIs DATA 입력'!H8</f>
        <v>19.885999999999999</v>
      </c>
      <c r="I8" s="46"/>
      <c r="J8" s="59" t="s">
        <v>216</v>
      </c>
      <c r="K8" s="59">
        <f>'DRIs DATA 입력'!K8</f>
        <v>5.2750000000000004</v>
      </c>
      <c r="L8" s="59">
        <f>'DRIs DATA 입력'!L8</f>
        <v>14.805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589.06539999999995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20.034075000000001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5.2396580000000004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216.23131000000001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88.368440000000007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2.4527996000000001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1.8892392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20.72972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2.405993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648.69929999999999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11.757937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3.0458805999999998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1.9364454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715.74630000000002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1651.425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6775.5337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3803.1685000000002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232.74329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133.55678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19.194483000000002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15.842112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786.90819999999997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5.4042409999999999E-2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3.8389633000000001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318.0292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121.26315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278</v>
      </c>
      <c r="C1" s="159"/>
      <c r="D1" s="159"/>
      <c r="E1" s="159"/>
      <c r="F1" s="159"/>
      <c r="G1" s="160" t="s">
        <v>277</v>
      </c>
      <c r="H1" s="159" t="s">
        <v>279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3"/>
      <c r="BL1" s="63"/>
      <c r="BM1" s="63"/>
      <c r="BN1" s="63"/>
      <c r="BO1" s="63"/>
      <c r="BP1" s="63"/>
    </row>
    <row r="2" spans="1:68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3"/>
      <c r="BL2" s="63"/>
      <c r="BM2" s="63"/>
      <c r="BN2" s="63"/>
      <c r="BO2" s="63"/>
      <c r="BP2" s="63"/>
    </row>
    <row r="3" spans="1:68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9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3"/>
      <c r="BL3" s="63"/>
      <c r="BM3" s="63"/>
      <c r="BN3" s="63"/>
      <c r="BO3" s="63"/>
      <c r="BP3" s="63"/>
    </row>
    <row r="4" spans="1:68">
      <c r="A4" s="67" t="s">
        <v>56</v>
      </c>
      <c r="B4" s="67"/>
      <c r="C4" s="67"/>
      <c r="D4" s="159"/>
      <c r="E4" s="69" t="s">
        <v>198</v>
      </c>
      <c r="F4" s="70"/>
      <c r="G4" s="70"/>
      <c r="H4" s="71"/>
      <c r="I4" s="159"/>
      <c r="J4" s="69" t="s">
        <v>199</v>
      </c>
      <c r="K4" s="70"/>
      <c r="L4" s="71"/>
      <c r="M4" s="159"/>
      <c r="N4" s="67" t="s">
        <v>200</v>
      </c>
      <c r="O4" s="67"/>
      <c r="P4" s="67"/>
      <c r="Q4" s="67"/>
      <c r="R4" s="67"/>
      <c r="S4" s="67"/>
      <c r="T4" s="159"/>
      <c r="U4" s="67" t="s">
        <v>201</v>
      </c>
      <c r="V4" s="67"/>
      <c r="W4" s="67"/>
      <c r="X4" s="67"/>
      <c r="Y4" s="67"/>
      <c r="Z4" s="67"/>
      <c r="AA4" s="159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2519.9841000000001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104.95147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29.023900999999999</v>
      </c>
      <c r="AA6" s="159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68.527000000000001</v>
      </c>
      <c r="G8" s="161">
        <v>11.587999999999999</v>
      </c>
      <c r="H8" s="161">
        <v>19.885999999999999</v>
      </c>
      <c r="I8" s="159"/>
      <c r="J8" s="161" t="s">
        <v>216</v>
      </c>
      <c r="K8" s="161">
        <v>5.2750000000000004</v>
      </c>
      <c r="L8" s="161">
        <v>14.805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3"/>
      <c r="BL8" s="63"/>
      <c r="BM8" s="63"/>
      <c r="BN8" s="63"/>
      <c r="BO8" s="63"/>
      <c r="BP8" s="63"/>
    </row>
    <row r="9" spans="1:68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3"/>
      <c r="BL9" s="63"/>
      <c r="BM9" s="63"/>
      <c r="BN9" s="63"/>
      <c r="BO9" s="63"/>
      <c r="BP9" s="63"/>
    </row>
    <row r="10" spans="1:68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3"/>
      <c r="BL10" s="63"/>
      <c r="BM10" s="63"/>
      <c r="BN10" s="63"/>
      <c r="BO10" s="63"/>
      <c r="BP10" s="63"/>
    </row>
    <row r="11" spans="1:68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3"/>
      <c r="BL11" s="63"/>
      <c r="BM11" s="63"/>
      <c r="BN11" s="63"/>
      <c r="BO11" s="63"/>
      <c r="BP11" s="63"/>
    </row>
    <row r="12" spans="1:68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3"/>
      <c r="BL12" s="63"/>
      <c r="BM12" s="63"/>
      <c r="BN12" s="63"/>
      <c r="BO12" s="63"/>
      <c r="BP12" s="63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3"/>
      <c r="BL13" s="63"/>
      <c r="BM13" s="63"/>
      <c r="BN13" s="63"/>
      <c r="BO13" s="63"/>
      <c r="BP13" s="63"/>
    </row>
    <row r="14" spans="1:68">
      <c r="A14" s="67" t="s">
        <v>218</v>
      </c>
      <c r="B14" s="67"/>
      <c r="C14" s="67"/>
      <c r="D14" s="67"/>
      <c r="E14" s="67"/>
      <c r="F14" s="67"/>
      <c r="G14" s="159"/>
      <c r="H14" s="67" t="s">
        <v>219</v>
      </c>
      <c r="I14" s="67"/>
      <c r="J14" s="67"/>
      <c r="K14" s="67"/>
      <c r="L14" s="67"/>
      <c r="M14" s="67"/>
      <c r="N14" s="159"/>
      <c r="O14" s="67" t="s">
        <v>220</v>
      </c>
      <c r="P14" s="67"/>
      <c r="Q14" s="67"/>
      <c r="R14" s="67"/>
      <c r="S14" s="67"/>
      <c r="T14" s="67"/>
      <c r="U14" s="159"/>
      <c r="V14" s="67" t="s">
        <v>221</v>
      </c>
      <c r="W14" s="67"/>
      <c r="X14" s="67"/>
      <c r="Y14" s="67"/>
      <c r="Z14" s="67"/>
      <c r="AA14" s="67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589.06539999999995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20.034075000000001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5.2396580000000004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216.23131000000001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3"/>
      <c r="BL16" s="63"/>
      <c r="BM16" s="63"/>
      <c r="BN16" s="63"/>
      <c r="BO16" s="63"/>
      <c r="BP16" s="63"/>
    </row>
    <row r="17" spans="1:68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3"/>
      <c r="BL17" s="63"/>
      <c r="BM17" s="63"/>
      <c r="BN17" s="63"/>
      <c r="BO17" s="63"/>
      <c r="BP17" s="63"/>
    </row>
    <row r="18" spans="1:6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3"/>
      <c r="BL18" s="63"/>
      <c r="BM18" s="63"/>
      <c r="BN18" s="63"/>
      <c r="BO18" s="63"/>
      <c r="BP18" s="63"/>
    </row>
    <row r="19" spans="1:68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3"/>
      <c r="BL19" s="63"/>
      <c r="BM19" s="63"/>
      <c r="BN19" s="63"/>
      <c r="BO19" s="63"/>
      <c r="BP19" s="63"/>
    </row>
    <row r="20" spans="1:68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3"/>
      <c r="BL20" s="63"/>
      <c r="BM20" s="63"/>
      <c r="BN20" s="63"/>
      <c r="BO20" s="63"/>
      <c r="BP20" s="63"/>
    </row>
    <row r="21" spans="1:68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3"/>
      <c r="BL21" s="63"/>
      <c r="BM21" s="63"/>
      <c r="BN21" s="63"/>
      <c r="BO21" s="63"/>
      <c r="BP21" s="63"/>
    </row>
    <row r="22" spans="1:68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3"/>
      <c r="BL22" s="63"/>
      <c r="BM22" s="63"/>
      <c r="BN22" s="63"/>
      <c r="BO22" s="63"/>
      <c r="BP22" s="63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3"/>
      <c r="BL23" s="63"/>
      <c r="BM23" s="63"/>
      <c r="BN23" s="63"/>
      <c r="BO23" s="63"/>
      <c r="BP23" s="63"/>
    </row>
    <row r="24" spans="1:68">
      <c r="A24" s="67" t="s">
        <v>224</v>
      </c>
      <c r="B24" s="67"/>
      <c r="C24" s="67"/>
      <c r="D24" s="67"/>
      <c r="E24" s="67"/>
      <c r="F24" s="67"/>
      <c r="G24" s="159"/>
      <c r="H24" s="67" t="s">
        <v>225</v>
      </c>
      <c r="I24" s="67"/>
      <c r="J24" s="67"/>
      <c r="K24" s="67"/>
      <c r="L24" s="67"/>
      <c r="M24" s="67"/>
      <c r="N24" s="159"/>
      <c r="O24" s="67" t="s">
        <v>226</v>
      </c>
      <c r="P24" s="67"/>
      <c r="Q24" s="67"/>
      <c r="R24" s="67"/>
      <c r="S24" s="67"/>
      <c r="T24" s="67"/>
      <c r="U24" s="159"/>
      <c r="V24" s="67" t="s">
        <v>227</v>
      </c>
      <c r="W24" s="67"/>
      <c r="X24" s="67"/>
      <c r="Y24" s="67"/>
      <c r="Z24" s="67"/>
      <c r="AA24" s="67"/>
      <c r="AB24" s="159"/>
      <c r="AC24" s="67" t="s">
        <v>228</v>
      </c>
      <c r="AD24" s="67"/>
      <c r="AE24" s="67"/>
      <c r="AF24" s="67"/>
      <c r="AG24" s="67"/>
      <c r="AH24" s="67"/>
      <c r="AI24" s="159"/>
      <c r="AJ24" s="67" t="s">
        <v>229</v>
      </c>
      <c r="AK24" s="67"/>
      <c r="AL24" s="67"/>
      <c r="AM24" s="67"/>
      <c r="AN24" s="67"/>
      <c r="AO24" s="67"/>
      <c r="AP24" s="159"/>
      <c r="AQ24" s="67" t="s">
        <v>230</v>
      </c>
      <c r="AR24" s="67"/>
      <c r="AS24" s="67"/>
      <c r="AT24" s="67"/>
      <c r="AU24" s="67"/>
      <c r="AV24" s="67"/>
      <c r="AW24" s="159"/>
      <c r="AX24" s="67" t="s">
        <v>231</v>
      </c>
      <c r="AY24" s="67"/>
      <c r="AZ24" s="67"/>
      <c r="BA24" s="67"/>
      <c r="BB24" s="67"/>
      <c r="BC24" s="67"/>
      <c r="BD24" s="159"/>
      <c r="BE24" s="67" t="s">
        <v>232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88.368440000000007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2.4527996000000001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1.8892392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20.72972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2.405993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648.69929999999999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11.757937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3.0458805999999998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1.9364454</v>
      </c>
      <c r="BK26" s="63"/>
      <c r="BL26" s="63"/>
      <c r="BM26" s="63"/>
      <c r="BN26" s="63"/>
      <c r="BO26" s="63"/>
      <c r="BP26" s="63"/>
    </row>
    <row r="27" spans="1:68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3"/>
      <c r="BL27" s="63"/>
      <c r="BM27" s="63"/>
      <c r="BN27" s="63"/>
      <c r="BO27" s="63"/>
      <c r="BP27" s="63"/>
    </row>
    <row r="28" spans="1:6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3"/>
      <c r="BL28" s="63"/>
      <c r="BM28" s="63"/>
      <c r="BN28" s="63"/>
      <c r="BO28" s="63"/>
      <c r="BP28" s="63"/>
    </row>
    <row r="29" spans="1:68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3"/>
      <c r="BL29" s="63"/>
      <c r="BM29" s="63"/>
      <c r="BN29" s="63"/>
      <c r="BO29" s="63"/>
      <c r="BP29" s="63"/>
    </row>
    <row r="30" spans="1:68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3"/>
      <c r="BL30" s="63"/>
      <c r="BM30" s="63"/>
      <c r="BN30" s="63"/>
      <c r="BO30" s="63"/>
      <c r="BP30" s="63"/>
    </row>
    <row r="31" spans="1:6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3"/>
      <c r="BL31" s="63"/>
      <c r="BM31" s="63"/>
      <c r="BN31" s="63"/>
      <c r="BO31" s="63"/>
      <c r="BP31" s="63"/>
    </row>
    <row r="32" spans="1:68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3"/>
      <c r="BL32" s="63"/>
      <c r="BM32" s="63"/>
      <c r="BN32" s="63"/>
      <c r="BO32" s="63"/>
      <c r="BP32" s="63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9"/>
      <c r="H34" s="67" t="s">
        <v>236</v>
      </c>
      <c r="I34" s="67"/>
      <c r="J34" s="67"/>
      <c r="K34" s="67"/>
      <c r="L34" s="67"/>
      <c r="M34" s="67"/>
      <c r="N34" s="159"/>
      <c r="O34" s="67" t="s">
        <v>237</v>
      </c>
      <c r="P34" s="67"/>
      <c r="Q34" s="67"/>
      <c r="R34" s="67"/>
      <c r="S34" s="67"/>
      <c r="T34" s="67"/>
      <c r="U34" s="159"/>
      <c r="V34" s="67" t="s">
        <v>238</v>
      </c>
      <c r="W34" s="67"/>
      <c r="X34" s="67"/>
      <c r="Y34" s="67"/>
      <c r="Z34" s="67"/>
      <c r="AA34" s="67"/>
      <c r="AB34" s="159"/>
      <c r="AC34" s="67" t="s">
        <v>239</v>
      </c>
      <c r="AD34" s="67"/>
      <c r="AE34" s="67"/>
      <c r="AF34" s="67"/>
      <c r="AG34" s="67"/>
      <c r="AH34" s="67"/>
      <c r="AI34" s="159"/>
      <c r="AJ34" s="67" t="s">
        <v>240</v>
      </c>
      <c r="AK34" s="67"/>
      <c r="AL34" s="67"/>
      <c r="AM34" s="67"/>
      <c r="AN34" s="67"/>
      <c r="AO34" s="67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715.74630000000002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1651.425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6775.5337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3803.1685000000002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232.74329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133.55678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3"/>
      <c r="BL37" s="63"/>
      <c r="BM37" s="63"/>
      <c r="BN37" s="63"/>
      <c r="BO37" s="63"/>
      <c r="BP37" s="63"/>
    </row>
    <row r="38" spans="1:6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3"/>
      <c r="BL38" s="63"/>
      <c r="BM38" s="63"/>
      <c r="BN38" s="63"/>
      <c r="BO38" s="63"/>
      <c r="BP38" s="63"/>
    </row>
    <row r="39" spans="1:6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3"/>
      <c r="BL39" s="63"/>
      <c r="BM39" s="63"/>
      <c r="BN39" s="63"/>
      <c r="BO39" s="63"/>
      <c r="BP39" s="63"/>
    </row>
    <row r="40" spans="1:68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3"/>
      <c r="BL40" s="63"/>
      <c r="BM40" s="63"/>
      <c r="BN40" s="63"/>
      <c r="BO40" s="63"/>
      <c r="BP40" s="63"/>
    </row>
    <row r="41" spans="1:68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3"/>
      <c r="BL41" s="63"/>
      <c r="BM41" s="63"/>
      <c r="BN41" s="63"/>
      <c r="BO41" s="63"/>
      <c r="BP41" s="63"/>
    </row>
    <row r="42" spans="1:68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3"/>
      <c r="BL42" s="63"/>
      <c r="BM42" s="63"/>
      <c r="BN42" s="63"/>
      <c r="BO42" s="63"/>
      <c r="BP42" s="63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3"/>
      <c r="BL43" s="63"/>
      <c r="BM43" s="63"/>
      <c r="BN43" s="63"/>
      <c r="BO43" s="63"/>
      <c r="BP43" s="63"/>
    </row>
    <row r="44" spans="1:68">
      <c r="A44" s="67" t="s">
        <v>242</v>
      </c>
      <c r="B44" s="67"/>
      <c r="C44" s="67"/>
      <c r="D44" s="67"/>
      <c r="E44" s="67"/>
      <c r="F44" s="67"/>
      <c r="G44" s="159"/>
      <c r="H44" s="67" t="s">
        <v>243</v>
      </c>
      <c r="I44" s="67"/>
      <c r="J44" s="67"/>
      <c r="K44" s="67"/>
      <c r="L44" s="67"/>
      <c r="M44" s="67"/>
      <c r="N44" s="159"/>
      <c r="O44" s="67" t="s">
        <v>244</v>
      </c>
      <c r="P44" s="67"/>
      <c r="Q44" s="67"/>
      <c r="R44" s="67"/>
      <c r="S44" s="67"/>
      <c r="T44" s="67"/>
      <c r="U44" s="159"/>
      <c r="V44" s="67" t="s">
        <v>245</v>
      </c>
      <c r="W44" s="67"/>
      <c r="X44" s="67"/>
      <c r="Y44" s="67"/>
      <c r="Z44" s="67"/>
      <c r="AA44" s="67"/>
      <c r="AB44" s="159"/>
      <c r="AC44" s="67" t="s">
        <v>246</v>
      </c>
      <c r="AD44" s="67"/>
      <c r="AE44" s="67"/>
      <c r="AF44" s="67"/>
      <c r="AG44" s="67"/>
      <c r="AH44" s="67"/>
      <c r="AI44" s="159"/>
      <c r="AJ44" s="67" t="s">
        <v>247</v>
      </c>
      <c r="AK44" s="67"/>
      <c r="AL44" s="67"/>
      <c r="AM44" s="67"/>
      <c r="AN44" s="67"/>
      <c r="AO44" s="67"/>
      <c r="AP44" s="159"/>
      <c r="AQ44" s="67" t="s">
        <v>248</v>
      </c>
      <c r="AR44" s="67"/>
      <c r="AS44" s="67"/>
      <c r="AT44" s="67"/>
      <c r="AU44" s="67"/>
      <c r="AV44" s="67"/>
      <c r="AW44" s="159"/>
      <c r="AX44" s="67" t="s">
        <v>249</v>
      </c>
      <c r="AY44" s="67"/>
      <c r="AZ44" s="67"/>
      <c r="BA44" s="67"/>
      <c r="BB44" s="67"/>
      <c r="BC44" s="67"/>
      <c r="BD44" s="159"/>
      <c r="BE44" s="67" t="s">
        <v>250</v>
      </c>
      <c r="BF44" s="67"/>
      <c r="BG44" s="67"/>
      <c r="BH44" s="67"/>
      <c r="BI44" s="67"/>
      <c r="BJ44" s="67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19.194483000000002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15.842112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786.90819999999997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5.4042409999999999E-2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3.8389633000000001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318.0292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121.26315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J34:AO34"/>
    <mergeCell ref="A33:AO33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62</v>
      </c>
      <c r="E2" s="64">
        <v>2519.9841000000001</v>
      </c>
      <c r="F2" s="64">
        <v>361.66640000000001</v>
      </c>
      <c r="G2" s="64">
        <v>61.157696000000001</v>
      </c>
      <c r="H2" s="64">
        <v>25.505486000000001</v>
      </c>
      <c r="I2" s="64">
        <v>35.652209999999997</v>
      </c>
      <c r="J2" s="64">
        <v>104.95147</v>
      </c>
      <c r="K2" s="64">
        <v>46.708087999999996</v>
      </c>
      <c r="L2" s="64">
        <v>58.243380000000002</v>
      </c>
      <c r="M2" s="64">
        <v>29.023900999999999</v>
      </c>
      <c r="N2" s="64">
        <v>2.8412573000000001</v>
      </c>
      <c r="O2" s="64">
        <v>15.281321999999999</v>
      </c>
      <c r="P2" s="64">
        <v>1177.7788</v>
      </c>
      <c r="Q2" s="64">
        <v>30.108470000000001</v>
      </c>
      <c r="R2" s="64">
        <v>589.06539999999995</v>
      </c>
      <c r="S2" s="64">
        <v>150.59724</v>
      </c>
      <c r="T2" s="64">
        <v>5261.6180000000004</v>
      </c>
      <c r="U2" s="64">
        <v>5.2396580000000004</v>
      </c>
      <c r="V2" s="64">
        <v>20.034075000000001</v>
      </c>
      <c r="W2" s="64">
        <v>216.23131000000001</v>
      </c>
      <c r="X2" s="64">
        <v>88.368440000000007</v>
      </c>
      <c r="Y2" s="64">
        <v>2.4527996000000001</v>
      </c>
      <c r="Z2" s="64">
        <v>1.8892392</v>
      </c>
      <c r="AA2" s="64">
        <v>20.72972</v>
      </c>
      <c r="AB2" s="64">
        <v>2.405993</v>
      </c>
      <c r="AC2" s="64">
        <v>648.69929999999999</v>
      </c>
      <c r="AD2" s="64">
        <v>11.757937</v>
      </c>
      <c r="AE2" s="64">
        <v>3.0458805999999998</v>
      </c>
      <c r="AF2" s="64">
        <v>1.9364454</v>
      </c>
      <c r="AG2" s="64">
        <v>715.74630000000002</v>
      </c>
      <c r="AH2" s="64">
        <v>353.49651999999998</v>
      </c>
      <c r="AI2" s="64">
        <v>362.24979999999999</v>
      </c>
      <c r="AJ2" s="64">
        <v>1651.425</v>
      </c>
      <c r="AK2" s="64">
        <v>6775.5337</v>
      </c>
      <c r="AL2" s="64">
        <v>232.74329</v>
      </c>
      <c r="AM2" s="64">
        <v>3803.1685000000002</v>
      </c>
      <c r="AN2" s="64">
        <v>133.55678</v>
      </c>
      <c r="AO2" s="64">
        <v>19.194483000000002</v>
      </c>
      <c r="AP2" s="64">
        <v>12.476577000000001</v>
      </c>
      <c r="AQ2" s="64">
        <v>6.7179070000000003</v>
      </c>
      <c r="AR2" s="64">
        <v>15.842112</v>
      </c>
      <c r="AS2" s="64">
        <v>786.90819999999997</v>
      </c>
      <c r="AT2" s="64">
        <v>5.4042409999999999E-2</v>
      </c>
      <c r="AU2" s="64">
        <v>3.8389633000000001</v>
      </c>
      <c r="AV2" s="64">
        <v>318.0292</v>
      </c>
      <c r="AW2" s="64">
        <v>121.26315</v>
      </c>
      <c r="AX2" s="64">
        <v>0.13783951</v>
      </c>
      <c r="AY2" s="64">
        <v>2.1960009999999999</v>
      </c>
      <c r="AZ2" s="64">
        <v>366.11142000000001</v>
      </c>
      <c r="BA2" s="64">
        <v>59.850864000000001</v>
      </c>
      <c r="BB2" s="64">
        <v>19.035526000000001</v>
      </c>
      <c r="BC2" s="64">
        <v>19.852512000000001</v>
      </c>
      <c r="BD2" s="64">
        <v>20.954594</v>
      </c>
      <c r="BE2" s="64">
        <v>1.7633076000000001</v>
      </c>
      <c r="BF2" s="64">
        <v>10.151740999999999</v>
      </c>
      <c r="BG2" s="64">
        <v>1.3877448000000001E-2</v>
      </c>
      <c r="BH2" s="64">
        <v>4.2692493999999998E-2</v>
      </c>
      <c r="BI2" s="64">
        <v>3.2056946000000003E-2</v>
      </c>
      <c r="BJ2" s="64">
        <v>0.13570246</v>
      </c>
      <c r="BK2" s="64">
        <v>1.067496E-3</v>
      </c>
      <c r="BL2" s="64">
        <v>0.34419692000000002</v>
      </c>
      <c r="BM2" s="64">
        <v>3.4909409999999998</v>
      </c>
      <c r="BN2" s="64">
        <v>0.94488055000000004</v>
      </c>
      <c r="BO2" s="64">
        <v>55.534621999999999</v>
      </c>
      <c r="BP2" s="64">
        <v>8.8633330000000008</v>
      </c>
      <c r="BQ2" s="64">
        <v>17.392654</v>
      </c>
      <c r="BR2" s="64">
        <v>64.018259999999998</v>
      </c>
      <c r="BS2" s="64">
        <v>40.012709999999998</v>
      </c>
      <c r="BT2" s="64">
        <v>10.5305395</v>
      </c>
      <c r="BU2" s="64">
        <v>4.5664527000000003E-2</v>
      </c>
      <c r="BV2" s="64">
        <v>7.2531423999999997E-2</v>
      </c>
      <c r="BW2" s="64">
        <v>0.68980944</v>
      </c>
      <c r="BX2" s="64">
        <v>1.4131149000000001</v>
      </c>
      <c r="BY2" s="64">
        <v>0.21389068999999999</v>
      </c>
      <c r="BZ2" s="64">
        <v>6.1185076000000004E-4</v>
      </c>
      <c r="CA2" s="64">
        <v>0.85456969999999999</v>
      </c>
      <c r="CB2" s="64">
        <v>2.968498E-2</v>
      </c>
      <c r="CC2" s="64">
        <v>0.36730635</v>
      </c>
      <c r="CD2" s="64">
        <v>2.0604618000000001</v>
      </c>
      <c r="CE2" s="64">
        <v>9.6334989999999995E-2</v>
      </c>
      <c r="CF2" s="64">
        <v>0.30128707999999998</v>
      </c>
      <c r="CG2" s="64">
        <v>1.2449999E-6</v>
      </c>
      <c r="CH2" s="64">
        <v>5.0342258000000001E-2</v>
      </c>
      <c r="CI2" s="64">
        <v>6.3708406000000002E-3</v>
      </c>
      <c r="CJ2" s="64">
        <v>4.0860339999999997</v>
      </c>
      <c r="CK2" s="64">
        <v>2.5674875999999999E-2</v>
      </c>
      <c r="CL2" s="64">
        <v>0.65151875999999997</v>
      </c>
      <c r="CM2" s="64">
        <v>3.1574437999999998</v>
      </c>
      <c r="CN2" s="64">
        <v>3726.1257000000001</v>
      </c>
      <c r="CO2" s="64">
        <v>6472.8086000000003</v>
      </c>
      <c r="CP2" s="64">
        <v>4230.5424999999996</v>
      </c>
      <c r="CQ2" s="64">
        <v>1327.5498</v>
      </c>
      <c r="CR2" s="64">
        <v>732.74919999999997</v>
      </c>
      <c r="CS2" s="64">
        <v>643.36455999999998</v>
      </c>
      <c r="CT2" s="64">
        <v>3761.1848</v>
      </c>
      <c r="CU2" s="64">
        <v>2399.0255999999999</v>
      </c>
      <c r="CV2" s="64">
        <v>2000.2811999999999</v>
      </c>
      <c r="CW2" s="64">
        <v>2753.5846999999999</v>
      </c>
      <c r="CX2" s="64">
        <v>791.76559999999995</v>
      </c>
      <c r="CY2" s="64">
        <v>4490.8203000000003</v>
      </c>
      <c r="CZ2" s="64">
        <v>2328.7941999999998</v>
      </c>
      <c r="DA2" s="64">
        <v>5878.8266999999996</v>
      </c>
      <c r="DB2" s="64">
        <v>5187.9889999999996</v>
      </c>
      <c r="DC2" s="64">
        <v>8738.5849999999991</v>
      </c>
      <c r="DD2" s="64">
        <v>13541.766</v>
      </c>
      <c r="DE2" s="64">
        <v>3115.8085999999998</v>
      </c>
      <c r="DF2" s="64">
        <v>5798.2129999999997</v>
      </c>
      <c r="DG2" s="64">
        <v>3271.6428000000001</v>
      </c>
      <c r="DH2" s="64">
        <v>141.36124000000001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59.850864000000001</v>
      </c>
      <c r="B6">
        <f>BB2</f>
        <v>19.035526000000001</v>
      </c>
      <c r="C6">
        <f>BC2</f>
        <v>19.852512000000001</v>
      </c>
      <c r="D6">
        <f>BD2</f>
        <v>20.954594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7" sqref="I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21510</v>
      </c>
      <c r="C2" s="56">
        <f ca="1">YEAR(TODAY())-YEAR(B2)+IF(TODAY()&gt;=DATE(YEAR(TODAY()),MONTH(B2),DAY(B2)),0,-1)</f>
        <v>62</v>
      </c>
      <c r="E2" s="52">
        <v>160.9</v>
      </c>
      <c r="F2" s="53" t="s">
        <v>39</v>
      </c>
      <c r="G2" s="52">
        <v>61</v>
      </c>
      <c r="H2" s="51" t="s">
        <v>41</v>
      </c>
      <c r="I2" s="72">
        <f>ROUND(G3/E3^2,1)</f>
        <v>23.6</v>
      </c>
    </row>
    <row r="3" spans="1:9">
      <c r="E3" s="51">
        <f>E2/100</f>
        <v>1.609</v>
      </c>
      <c r="F3" s="51" t="s">
        <v>40</v>
      </c>
      <c r="G3" s="51">
        <f>G2</f>
        <v>61</v>
      </c>
      <c r="H3" s="51" t="s">
        <v>41</v>
      </c>
      <c r="I3" s="72"/>
    </row>
    <row r="4" spans="1:9">
      <c r="A4" t="s">
        <v>273</v>
      </c>
    </row>
    <row r="5" spans="1:9">
      <c r="B5" s="60">
        <v>44167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배용석, ID : H1900537)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2021년 01월 22일 15:54:16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160.9</v>
      </c>
      <c r="L12" s="124"/>
      <c r="M12" s="117">
        <f>'개인정보 및 신체계측 입력'!G2</f>
        <v>61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배용석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68.527000000000001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11.587999999999999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19.885999999999999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14.8</v>
      </c>
      <c r="L72" s="36" t="s">
        <v>53</v>
      </c>
      <c r="M72" s="36">
        <f>ROUND('DRIs DATA'!K8,1)</f>
        <v>5.3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78.540000000000006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166.95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88.37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160.4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5.7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89.47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451.7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191.94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2021-01-22T07:13:23Z</dcterms:modified>
</cp:coreProperties>
</file>