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<sst xmlns="http://schemas.openxmlformats.org/spreadsheetml/2006/main" count="692" uniqueCount="283">
  <si>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</si>
  <si>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</si>
  <si>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</si>
  <si>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</si>
  <si>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</si>
  <si>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</si>
  <si>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</si>
  <si>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</si>
  <si>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</si>
  <si>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</si>
  <si>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</si>
  <si>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</si>
  <si>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</si>
  <si>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</si>
  <si>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</si>
  <si>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</si>
  <si>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</si>
  <si>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</si>
  <si>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</si>
  <si>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</si>
  <si>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</si>
  <si>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</si>
  <si>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</si>
  <si>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</si>
  <si>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</si>
  <si>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</si>
  <si>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</si>
  <si>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</si>
  <si>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</si>
  <si>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</si>
  <si>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</si>
  <si>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</si>
  <si>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</si>
  <si>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</si>
  <si>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</si>
  <si>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</si>
  <si>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</si>
  <si>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</si>
  <si>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</si>
  <si>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</si>
  <si>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</si>
  <si>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</si>
  <si>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</si>
  <si>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</si>
  <si>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</si>
  <si>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</si>
  <si>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</si>
  <si>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</si>
  <si>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</si>
  <si>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</si>
  <si>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</si>
  <si>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</si>
  <si>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</si>
  <si>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</si>
  <si>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</si>
  <si>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</si>
  <si>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</si>
  <si>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</si>
  <si>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</si>
  <si>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</si>
  <si>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</si>
  <si>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</si>
  <si>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</si>
  <si>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</si>
  <si>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</si>
  <si>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</si>
  <si>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</si>
  <si>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</si>
  <si>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</si>
  <si>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</si>
  <si>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</si>
  <si>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</si>
  <si>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</si>
  <si>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</si>
  <si>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</si>
  <si>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</si>
  <si>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</si>
  <si>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</si>
  <si>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</si>
  <si>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</si>
  <si>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</si>
  <si>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</si>
  <si>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</si>
  <si>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</si>
  <si>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</si>
  <si>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</si>
  <si>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</si>
  <si>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</si>
  <si>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</si>
  <si>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</si>
  <si>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</si>
  <si>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</si>
  <si>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</si>
  <si>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</si>
  <si>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</si>
  <si>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</si>
  <si>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</si>
  <si>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</si>
  <si>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</si>
  <si>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</si>
  <si>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</si>
  <si>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</si>
  <si>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</si>
  <si>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</si>
  <si>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</si>
  <si>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</si>
  <si>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</si>
  <si>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</si>
  <si>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</si>
  <si>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</si>
  <si>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</si>
  <si>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</si>
  <si>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</si>
  <si>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</si>
  <si>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</si>
  <si>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</si>
  <si>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</si>
  <si>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</si>
  <si>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</si>
  <si>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</si>
  <si>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</si>
  <si>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</si>
  <si>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</si>
  <si>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</si>
  <si>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</si>
  <si>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</si>
  <si>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</si>
  <si>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</si>
  <si>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</si>
  <si>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</si>
  <si>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</si>
  <si>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</si>
  <si>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</si>
  <si>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</si>
  <si>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</si>
  <si>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</si>
  <si>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</si>
  <si>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</si>
  <si>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</si>
  <si>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</si>
  <si>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</si>
  <si>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</si>
  <si>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</si>
  <si>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</si>
  <si>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</si>
  <si>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</si>
  <si>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</si>
  <si>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</si>
  <si>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</si>
  <si>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</si>
  <si>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</si>
  <si>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</si>
  <si>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</si>
  <si>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</si>
  <si>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</si>
  <si>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</si>
  <si>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</si>
  <si>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</si>
  <si>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</si>
  <si>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</si>
  <si>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</si>
  <si>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</si>
  <si>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</si>
  <si>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</si>
  <si>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</si>
  <si>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</si>
  <si>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</si>
  <si>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</si>
  <si>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</si>
  <si>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</si>
  <si>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</si>
  <si>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</si>
  <si>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</si>
  <si>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</si>
  <si>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</si>
  <si>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</si>
  <si>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</si>
  <si>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</si>
  <si>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</si>
  <si>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</si>
  <si>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</si>
  <si>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</si>
  <si>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</si>
  <si>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</si>
  <si>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</si>
  <si>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</si>
  <si>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</si>
  <si>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</si>
  <si>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</si>
  <si>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</si>
  <si>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</si>
  <si>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</si>
  <si>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</si>
  <si>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</si>
  <si>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</si>
  <si>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</si>
  <si>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</si>
  <si>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</si>
  <si>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</si>
  <si>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</si>
  <si>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</si>
  <si>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</si>
  <si>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</si>
  <si>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</si>
  <si>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</si>
  <si>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</si>
  <si>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</si>
  <si>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</si>
  <si>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</si>
  <si>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</si>
  <si>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</si>
  <si>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</si>
  <si>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</si>
  <si>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</si>
  <si>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</si>
  <si>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</si>
  <si>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</si>
  <si>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</si>
  <si>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</si>
  <si>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</si>
  <si>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</si>
  <si>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</si>
  <si>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</si>
  <si>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</si>
  <si>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</si>
  <si>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</si>
  <si>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</si>
  <si>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</si>
  <si>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</si>
  <si>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</si>
  <si>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</si>
  <si>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</si>
  <si>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</si>
  <si>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</si>
  <si>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</si>
  <si>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</si>
  <si>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</si>
  <si>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</si>
  <si>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</si>
  <si>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</si>
  <si>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</si>
  <si>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</si>
  <si>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</si>
  <si>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</si>
  <si>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</si>
  <si>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</si>
  <si>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</si>
  <si>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</si>
  <si>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</si>
  <si>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</si>
  <si>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</si>
  <si>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</si>
  <si>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</si>
  <si>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</si>
  <si>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</si>
  <si>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</si>
  <si>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</si>
  <si>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</si>
  <si>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</si>
  <si>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</si>
  <si>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</si>
  <si>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</si>
  <si>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</si>
  <si>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</si>
  <si>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</si>
  <si>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</si>
  <si>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</si>
  <si>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</si>
  <si>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</si>
  <si>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</si>
  <si>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</si>
  <si>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</si>
  <si>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</si>
  <si>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</si>
  <si>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</si>
  <si>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</si>
  <si>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</si>
  <si>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</si>
  <si>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</si>
  <si>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정영이, ID : H1900545)</t>
  </si>
  <si>
    <t>2021년 02월 15일 10:37:51</t>
  </si>
  <si>
    <t>H1900545</t>
  </si>
  <si>
    <t>정영이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</si>
</sst>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00264"/>
        <c:axId val="492702616"/>
      </c:barChart>
      <c:catAx>
        <c:axId val="49270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02616"/>
        <c:crosses val="autoZero"/>
        <c:auto val="1"/>
        <c:lblAlgn val="ctr"/>
        <c:lblOffset val="100"/>
        <c:noMultiLvlLbl val="0"/>
      </c:catAx>
      <c:valAx>
        <c:axId val="49270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0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01440"/>
        <c:axId val="492703008"/>
      </c:barChart>
      <c:catAx>
        <c:axId val="49270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03008"/>
        <c:crosses val="autoZero"/>
        <c:auto val="1"/>
        <c:lblAlgn val="ctr"/>
        <c:lblOffset val="100"/>
        <c:noMultiLvlLbl val="0"/>
      </c:catAx>
      <c:valAx>
        <c:axId val="49270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38832"/>
        <c:axId val="509462768"/>
      </c:barChart>
      <c:catAx>
        <c:axId val="25563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62768"/>
        <c:crosses val="autoZero"/>
        <c:auto val="1"/>
        <c:lblAlgn val="ctr"/>
        <c:lblOffset val="100"/>
        <c:noMultiLvlLbl val="0"/>
      </c:catAx>
      <c:valAx>
        <c:axId val="50946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3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2028.5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62376"/>
        <c:axId val="509464336"/>
      </c:barChart>
      <c:catAx>
        <c:axId val="50946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64336"/>
        <c:crosses val="autoZero"/>
        <c:auto val="1"/>
        <c:lblAlgn val="ctr"/>
        <c:lblOffset val="100"/>
        <c:noMultiLvlLbl val="0"/>
      </c:catAx>
      <c:valAx>
        <c:axId val="50946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7116.1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64728"/>
        <c:axId val="509465120"/>
      </c:barChart>
      <c:catAx>
        <c:axId val="5094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65120"/>
        <c:crosses val="autoZero"/>
        <c:auto val="1"/>
        <c:lblAlgn val="ctr"/>
        <c:lblOffset val="100"/>
        <c:noMultiLvlLbl val="0"/>
      </c:catAx>
      <c:valAx>
        <c:axId val="509465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6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65512"/>
        <c:axId val="509461984"/>
      </c:barChart>
      <c:catAx>
        <c:axId val="50946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61984"/>
        <c:crosses val="autoZero"/>
        <c:auto val="1"/>
        <c:lblAlgn val="ctr"/>
        <c:lblOffset val="100"/>
        <c:noMultiLvlLbl val="0"/>
      </c:catAx>
      <c:valAx>
        <c:axId val="50946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6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278.10000000000002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71080"/>
        <c:axId val="34070688"/>
      </c:barChart>
      <c:catAx>
        <c:axId val="3407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70688"/>
        <c:crosses val="autoZero"/>
        <c:auto val="1"/>
        <c:lblAlgn val="ctr"/>
        <c:lblOffset val="100"/>
        <c:noMultiLvlLbl val="0"/>
      </c:catAx>
      <c:valAx>
        <c:axId val="3407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7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71864"/>
        <c:axId val="34072256"/>
      </c:barChart>
      <c:catAx>
        <c:axId val="3407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72256"/>
        <c:crosses val="autoZero"/>
        <c:auto val="1"/>
        <c:lblAlgn val="ctr"/>
        <c:lblOffset val="100"/>
        <c:noMultiLvlLbl val="0"/>
      </c:catAx>
      <c:valAx>
        <c:axId val="3407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2895.2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72648"/>
        <c:axId val="34069512"/>
      </c:barChart>
      <c:catAx>
        <c:axId val="340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69512"/>
        <c:crosses val="autoZero"/>
        <c:auto val="1"/>
        <c:lblAlgn val="ctr"/>
        <c:lblOffset val="100"/>
        <c:noMultiLvlLbl val="0"/>
      </c:catAx>
      <c:valAx>
        <c:axId val="34069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774928"/>
        <c:axId val="490776496"/>
      </c:barChart>
      <c:catAx>
        <c:axId val="49077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776496"/>
        <c:crosses val="autoZero"/>
        <c:auto val="1"/>
        <c:lblAlgn val="ctr"/>
        <c:lblOffset val="100"/>
        <c:noMultiLvlLbl val="0"/>
      </c:catAx>
      <c:valAx>
        <c:axId val="49077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77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773752"/>
        <c:axId val="490776104"/>
      </c:barChart>
      <c:catAx>
        <c:axId val="49077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776104"/>
        <c:crosses val="autoZero"/>
        <c:auto val="1"/>
        <c:lblAlgn val="ctr"/>
        <c:lblOffset val="100"/>
        <c:noMultiLvlLbl val="0"/>
      </c:catAx>
      <c:valAx>
        <c:axId val="49077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77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03400"/>
        <c:axId val="492701832"/>
      </c:barChart>
      <c:catAx>
        <c:axId val="49270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01832"/>
        <c:crosses val="autoZero"/>
        <c:auto val="1"/>
        <c:lblAlgn val="ctr"/>
        <c:lblOffset val="100"/>
        <c:noMultiLvlLbl val="0"/>
      </c:catAx>
      <c:valAx>
        <c:axId val="492701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0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774144"/>
        <c:axId val="490774536"/>
      </c:barChart>
      <c:catAx>
        <c:axId val="4907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774536"/>
        <c:crosses val="autoZero"/>
        <c:auto val="1"/>
        <c:lblAlgn val="ctr"/>
        <c:lblOffset val="100"/>
        <c:noMultiLvlLbl val="0"/>
      </c:catAx>
      <c:valAx>
        <c:axId val="49077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7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773360"/>
        <c:axId val="508973544"/>
      </c:barChart>
      <c:catAx>
        <c:axId val="49077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3544"/>
        <c:crosses val="autoZero"/>
        <c:auto val="1"/>
        <c:lblAlgn val="ctr"/>
        <c:lblOffset val="100"/>
        <c:noMultiLvlLbl val="0"/>
      </c:catAx>
      <c:valAx>
        <c:axId val="50897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77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</c:v>
                </c:pt>
                <c:pt idx="1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973936"/>
        <c:axId val="508971976"/>
      </c:barChart>
      <c:catAx>
        <c:axId val="50897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1976"/>
        <c:crosses val="autoZero"/>
        <c:auto val="1"/>
        <c:lblAlgn val="ctr"/>
        <c:lblOffset val="100"/>
        <c:noMultiLvlLbl val="0"/>
      </c:catAx>
      <c:valAx>
        <c:axId val="50897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18.340647000000001</c:v>
                </c:pt>
                <c:pt idx="1">
                  <c:v>23.469881000000001</c:v>
                </c:pt>
                <c:pt idx="2">
                  <c:v>28.005925999999999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1584"/>
        <c:axId val="508970800"/>
      </c:barChart>
      <c:catAx>
        <c:axId val="5089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0800"/>
        <c:crosses val="autoZero"/>
        <c:auto val="1"/>
        <c:lblAlgn val="ctr"/>
        <c:lblOffset val="100"/>
        <c:noMultiLvlLbl val="0"/>
      </c:catAx>
      <c:valAx>
        <c:axId val="50897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3152"/>
        <c:axId val="124231928"/>
      </c:barChart>
      <c:catAx>
        <c:axId val="50897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31928"/>
        <c:crosses val="autoZero"/>
        <c:auto val="1"/>
        <c:lblAlgn val="ctr"/>
        <c:lblOffset val="100"/>
        <c:noMultiLvlLbl val="0"/>
      </c:catAx>
      <c:valAx>
        <c:axId val="12423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</c:v>
                </c:pt>
                <c:pt idx="1">
                  <c:v>9.9</c:v>
                </c:pt>
                <c:pt idx="2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4231144"/>
        <c:axId val="124233104"/>
      </c:barChart>
      <c:catAx>
        <c:axId val="12423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33104"/>
        <c:crosses val="autoZero"/>
        <c:auto val="1"/>
        <c:lblAlgn val="ctr"/>
        <c:lblOffset val="100"/>
        <c:noMultiLvlLbl val="0"/>
      </c:catAx>
      <c:valAx>
        <c:axId val="12423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3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4229576"/>
        <c:axId val="124229968"/>
      </c:barChart>
      <c:catAx>
        <c:axId val="12422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29968"/>
        <c:crosses val="autoZero"/>
        <c:auto val="1"/>
        <c:lblAlgn val="ctr"/>
        <c:lblOffset val="100"/>
        <c:noMultiLvlLbl val="0"/>
      </c:catAx>
      <c:valAx>
        <c:axId val="12422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2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479.9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4231536"/>
        <c:axId val="124230752"/>
      </c:barChart>
      <c:catAx>
        <c:axId val="12423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30752"/>
        <c:crosses val="autoZero"/>
        <c:auto val="1"/>
        <c:lblAlgn val="ctr"/>
        <c:lblOffset val="100"/>
        <c:noMultiLvlLbl val="0"/>
      </c:catAx>
      <c:valAx>
        <c:axId val="12423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3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51872"/>
        <c:axId val="254449912"/>
      </c:barChart>
      <c:catAx>
        <c:axId val="25445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49912"/>
        <c:crosses val="autoZero"/>
        <c:auto val="1"/>
        <c:lblAlgn val="ctr"/>
        <c:lblOffset val="100"/>
        <c:noMultiLvlLbl val="0"/>
      </c:catAx>
      <c:valAx>
        <c:axId val="25444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03792"/>
        <c:axId val="255637656"/>
      </c:barChart>
      <c:catAx>
        <c:axId val="4927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37656"/>
        <c:crosses val="autoZero"/>
        <c:auto val="1"/>
        <c:lblAlgn val="ctr"/>
        <c:lblOffset val="100"/>
        <c:noMultiLvlLbl val="0"/>
      </c:catAx>
      <c:valAx>
        <c:axId val="25563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49520"/>
        <c:axId val="254450304"/>
      </c:barChart>
      <c:catAx>
        <c:axId val="25444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0304"/>
        <c:crosses val="autoZero"/>
        <c:auto val="1"/>
        <c:lblAlgn val="ctr"/>
        <c:lblOffset val="100"/>
        <c:noMultiLvlLbl val="0"/>
      </c:catAx>
      <c:valAx>
        <c:axId val="25445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4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50696"/>
        <c:axId val="254448736"/>
      </c:barChart>
      <c:catAx>
        <c:axId val="25445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48736"/>
        <c:crosses val="autoZero"/>
        <c:auto val="1"/>
        <c:lblAlgn val="ctr"/>
        <c:lblOffset val="100"/>
        <c:noMultiLvlLbl val="0"/>
      </c:catAx>
      <c:valAx>
        <c:axId val="25444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5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57784"/>
        <c:axId val="206758176"/>
      </c:barChart>
      <c:catAx>
        <c:axId val="20675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58176"/>
        <c:crosses val="autoZero"/>
        <c:auto val="1"/>
        <c:lblAlgn val="ctr"/>
        <c:lblOffset val="100"/>
        <c:noMultiLvlLbl val="0"/>
      </c:catAx>
      <c:valAx>
        <c:axId val="20675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38440"/>
        <c:axId val="255638048"/>
      </c:barChart>
      <c:catAx>
        <c:axId val="2556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38048"/>
        <c:crosses val="autoZero"/>
        <c:auto val="1"/>
        <c:lblAlgn val="ctr"/>
        <c:lblOffset val="100"/>
        <c:noMultiLvlLbl val="0"/>
      </c:catAx>
      <c:valAx>
        <c:axId val="25563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3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39616"/>
        <c:axId val="255640008"/>
      </c:barChart>
      <c:catAx>
        <c:axId val="25563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40008"/>
        <c:crosses val="autoZero"/>
        <c:auto val="1"/>
        <c:lblAlgn val="ctr"/>
        <c:lblOffset val="100"/>
        <c:noMultiLvlLbl val="0"/>
      </c:catAx>
      <c:valAx>
        <c:axId val="25564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3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36872"/>
        <c:axId val="255023032"/>
      </c:barChart>
      <c:catAx>
        <c:axId val="25563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23032"/>
        <c:crosses val="autoZero"/>
        <c:auto val="1"/>
        <c:lblAlgn val="ctr"/>
        <c:lblOffset val="100"/>
        <c:noMultiLvlLbl val="0"/>
      </c:catAx>
      <c:valAx>
        <c:axId val="25502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25384"/>
        <c:axId val="255024208"/>
      </c:barChart>
      <c:catAx>
        <c:axId val="25502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24208"/>
        <c:crosses val="autoZero"/>
        <c:auto val="1"/>
        <c:lblAlgn val="ctr"/>
        <c:lblOffset val="100"/>
        <c:noMultiLvlLbl val="0"/>
      </c:catAx>
      <c:valAx>
        <c:axId val="25502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2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26168"/>
        <c:axId val="255023424"/>
      </c:barChart>
      <c:catAx>
        <c:axId val="25502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23424"/>
        <c:crosses val="autoZero"/>
        <c:auto val="1"/>
        <c:lblAlgn val="ctr"/>
        <c:lblOffset val="100"/>
        <c:noMultiLvlLbl val="0"/>
      </c:catAx>
      <c:valAx>
        <c:axId val="25502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2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23816"/>
        <c:axId val="255024992"/>
      </c:barChart>
      <c:catAx>
        <c:axId val="25502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24992"/>
        <c:crosses val="autoZero"/>
        <c:auto val="1"/>
        <c:lblAlgn val="ctr"/>
        <c:lblOffset val="100"/>
        <c:noMultiLvlLbl val="0"/>
      </c:catAx>
      <c:valAx>
        <c:axId val="25502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2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정영이, ID : H1900545)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10:37:51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3610.4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76.7</v>
      </c>
      <c r="G8" s="59">
        <f>'DRIs DATA 입력'!G8</f>
        <v>9.9</v>
      </c>
      <c r="H8" s="59">
        <f>'DRIs DATA 입력'!H8</f>
        <v>13.4</v>
      </c>
      <c r="I8" s="46"/>
      <c r="J8" s="59" t="s">
        <v>215</v>
      </c>
      <c r="K8" s="59">
        <f>'DRIs DATA 입력'!K8</f>
        <v>4.2</v>
      </c>
      <c r="L8" s="59">
        <f>'DRIs DATA 입력'!L8</f>
        <v>11.3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875.8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425.3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479.9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979.8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9.8000000000000007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841.5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2028.5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7429.7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7116.1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196.1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278.10000000000002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2895.2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155.19999999999999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3610.4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108.8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53.2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76.7</v>
      </c>
      <c r="G8" s="69">
        <v>9.9</v>
      </c>
      <c r="H8" s="69">
        <v>13.4</v>
      </c>
      <c r="J8" s="69" t="s">
        <v>215</v>
      </c>
      <c r="K8" s="69">
        <v>4.2</v>
      </c>
      <c r="L8" s="69">
        <v>11.3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875.8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44.8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7.5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425.3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479.9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3.1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2.4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29.5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3.6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979.8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12.7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5.9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9.8000000000000007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841.5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2028.5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7429.7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7116.1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196.1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278.10000000000002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26.2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17.2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2895.2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0.3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6.5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155.19999999999999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127.8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54</v>
      </c>
      <c r="E2" s="62">
        <v>3610.4094</v>
      </c>
      <c r="F2" s="62">
        <v>622.25854000000004</v>
      </c>
      <c r="G2" s="62">
        <v>79.907166000000004</v>
      </c>
      <c r="H2" s="62">
        <v>51.1663</v>
      </c>
      <c r="I2" s="62">
        <v>28.740866</v>
      </c>
      <c r="J2" s="62">
        <v>108.80939499999999</v>
      </c>
      <c r="K2" s="62">
        <v>63.355736</v>
      </c>
      <c r="L2" s="62">
        <v>45.453659999999999</v>
      </c>
      <c r="M2" s="62">
        <v>53.205627</v>
      </c>
      <c r="N2" s="62">
        <v>7.5839860000000003</v>
      </c>
      <c r="O2" s="62">
        <v>33.090392999999999</v>
      </c>
      <c r="P2" s="62">
        <v>2359.1109999999999</v>
      </c>
      <c r="Q2" s="62">
        <v>39.851523999999998</v>
      </c>
      <c r="R2" s="62">
        <v>875.76746000000003</v>
      </c>
      <c r="S2" s="62">
        <v>127.05399</v>
      </c>
      <c r="T2" s="62">
        <v>8984.5560000000005</v>
      </c>
      <c r="U2" s="62">
        <v>7.4859410000000004</v>
      </c>
      <c r="V2" s="62">
        <v>44.766950000000001</v>
      </c>
      <c r="W2" s="62">
        <v>425.31914999999998</v>
      </c>
      <c r="X2" s="62">
        <v>479.8922</v>
      </c>
      <c r="Y2" s="62">
        <v>3.1373030000000002</v>
      </c>
      <c r="Z2" s="62">
        <v>2.3693301999999998</v>
      </c>
      <c r="AA2" s="62">
        <v>29.524429999999999</v>
      </c>
      <c r="AB2" s="62">
        <v>3.6405509</v>
      </c>
      <c r="AC2" s="62">
        <v>979.81579999999997</v>
      </c>
      <c r="AD2" s="62">
        <v>12.672852000000001</v>
      </c>
      <c r="AE2" s="62">
        <v>5.9393000000000002</v>
      </c>
      <c r="AF2" s="62">
        <v>9.7750500000000002</v>
      </c>
      <c r="AG2" s="62">
        <v>841.53840000000002</v>
      </c>
      <c r="AH2" s="62">
        <v>531.72170000000006</v>
      </c>
      <c r="AI2" s="62">
        <v>309.81670000000003</v>
      </c>
      <c r="AJ2" s="62">
        <v>2028.5337999999999</v>
      </c>
      <c r="AK2" s="62">
        <v>7429.7129999999997</v>
      </c>
      <c r="AL2" s="62">
        <v>196.08644000000001</v>
      </c>
      <c r="AM2" s="62">
        <v>7116.0722999999998</v>
      </c>
      <c r="AN2" s="62">
        <v>278.1157</v>
      </c>
      <c r="AO2" s="62">
        <v>26.246770000000001</v>
      </c>
      <c r="AP2" s="62">
        <v>21.307089999999999</v>
      </c>
      <c r="AQ2" s="62">
        <v>4.9396795999999998</v>
      </c>
      <c r="AR2" s="62">
        <v>17.225964000000001</v>
      </c>
      <c r="AS2" s="62">
        <v>2895.2053000000001</v>
      </c>
      <c r="AT2" s="62">
        <v>0.29228383000000002</v>
      </c>
      <c r="AU2" s="62">
        <v>6.4605702999999997</v>
      </c>
      <c r="AV2" s="62">
        <v>155.16898</v>
      </c>
      <c r="AW2" s="62">
        <v>127.76085999999999</v>
      </c>
      <c r="AX2" s="62">
        <v>0.34014266999999998</v>
      </c>
      <c r="AY2" s="62">
        <v>1.9325791999999999</v>
      </c>
      <c r="AZ2" s="62">
        <v>398.99572999999998</v>
      </c>
      <c r="BA2" s="62">
        <v>69.876649999999998</v>
      </c>
      <c r="BB2" s="62">
        <v>18.340647000000001</v>
      </c>
      <c r="BC2" s="62">
        <v>23.469881000000001</v>
      </c>
      <c r="BD2" s="62">
        <v>28.005925999999999</v>
      </c>
      <c r="BE2" s="62">
        <v>2.1642610000000002</v>
      </c>
      <c r="BF2" s="62">
        <v>7.5309944</v>
      </c>
      <c r="BG2" s="62">
        <v>5.7591399999999996E-4</v>
      </c>
      <c r="BH2" s="62">
        <v>2.6287865000000001E-2</v>
      </c>
      <c r="BI2" s="62">
        <v>2.0617606E-2</v>
      </c>
      <c r="BJ2" s="62">
        <v>9.6597539999999996E-2</v>
      </c>
      <c r="BK2" s="72">
        <v>4.4301100000000002E-5</v>
      </c>
      <c r="BL2" s="62">
        <v>0.31483444999999999</v>
      </c>
      <c r="BM2" s="62">
        <v>3.6697981</v>
      </c>
      <c r="BN2" s="62">
        <v>0.88903520000000003</v>
      </c>
      <c r="BO2" s="62">
        <v>60.659550000000003</v>
      </c>
      <c r="BP2" s="62">
        <v>9.183135</v>
      </c>
      <c r="BQ2" s="62">
        <v>18.983501</v>
      </c>
      <c r="BR2" s="62">
        <v>73.915809999999993</v>
      </c>
      <c r="BS2" s="62">
        <v>43.810070000000003</v>
      </c>
      <c r="BT2" s="62">
        <v>11.171341999999999</v>
      </c>
      <c r="BU2" s="62">
        <v>0.52156674999999997</v>
      </c>
      <c r="BV2" s="62">
        <v>8.0989630000000007E-2</v>
      </c>
      <c r="BW2" s="62">
        <v>0.79465059999999998</v>
      </c>
      <c r="BX2" s="62">
        <v>1.8158449999999999</v>
      </c>
      <c r="BY2" s="62">
        <v>0.1578521</v>
      </c>
      <c r="BZ2" s="62">
        <v>1.2625830000000001E-3</v>
      </c>
      <c r="CA2" s="62">
        <v>1.2300914999999999</v>
      </c>
      <c r="CB2" s="62">
        <v>2.8839615999999998E-2</v>
      </c>
      <c r="CC2" s="62">
        <v>0.21766279999999999</v>
      </c>
      <c r="CD2" s="62">
        <v>2.4579605999999998</v>
      </c>
      <c r="CE2" s="62">
        <v>0.12234850999999999</v>
      </c>
      <c r="CF2" s="62">
        <v>0.89285060000000005</v>
      </c>
      <c r="CG2" s="62">
        <v>0</v>
      </c>
      <c r="CH2" s="62">
        <v>8.2871645999999993E-2</v>
      </c>
      <c r="CI2" s="62">
        <v>2.5328759999999999E-3</v>
      </c>
      <c r="CJ2" s="62">
        <v>5.4956100000000001</v>
      </c>
      <c r="CK2" s="62">
        <v>2.0650887999999999E-2</v>
      </c>
      <c r="CL2" s="62">
        <v>4.2860930000000002</v>
      </c>
      <c r="CM2" s="62">
        <v>3.3562504999999998</v>
      </c>
      <c r="CN2" s="62">
        <v>3599.6215999999999</v>
      </c>
      <c r="CO2" s="62">
        <v>6250.6149999999998</v>
      </c>
      <c r="CP2" s="62">
        <v>3781.5715</v>
      </c>
      <c r="CQ2" s="62">
        <v>1360.8026</v>
      </c>
      <c r="CR2" s="62">
        <v>742.61959999999999</v>
      </c>
      <c r="CS2" s="62">
        <v>653.62805000000003</v>
      </c>
      <c r="CT2" s="62">
        <v>3569.2539999999999</v>
      </c>
      <c r="CU2" s="62">
        <v>2184.6536000000001</v>
      </c>
      <c r="CV2" s="62">
        <v>2088.1170000000002</v>
      </c>
      <c r="CW2" s="62">
        <v>2491.8755000000001</v>
      </c>
      <c r="CX2" s="62">
        <v>740.80334000000005</v>
      </c>
      <c r="CY2" s="62">
        <v>4565.2875999999997</v>
      </c>
      <c r="CZ2" s="62">
        <v>2303.9872999999998</v>
      </c>
      <c r="DA2" s="62">
        <v>5341.1120000000001</v>
      </c>
      <c r="DB2" s="62">
        <v>5080.5967000000001</v>
      </c>
      <c r="DC2" s="62">
        <v>7699.8423000000003</v>
      </c>
      <c r="DD2" s="62">
        <v>12561.198</v>
      </c>
      <c r="DE2" s="62">
        <v>2722.9005999999999</v>
      </c>
      <c r="DF2" s="62">
        <v>5604.4650000000001</v>
      </c>
      <c r="DG2" s="62">
        <v>2860.5164</v>
      </c>
      <c r="DH2" s="62">
        <v>164.12702999999999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69.876649999999998</v>
      </c>
      <c r="B6">
        <f>BB2</f>
        <v>18.340647000000001</v>
      </c>
      <c r="C6">
        <f>BC2</f>
        <v>23.469881000000001</v>
      </c>
      <c r="D6">
        <f>BD2</f>
        <v>28.005925999999999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24112</v>
      </c>
      <c r="C2" s="56">
        <f ca="1">YEAR(TODAY())-YEAR(B2)+IF(TODAY()&gt;=DATE(YEAR(TODAY()),MONTH(B2),DAY(B2)),0,-1)</f>
        <v>55</v>
      </c>
      <c r="E2" s="52">
        <v>158.30000000000001</v>
      </c>
      <c r="F2" s="53" t="s">
        <v>275</v>
      </c>
      <c r="G2" s="52">
        <v>59.6</v>
      </c>
      <c r="H2" s="51" t="s">
        <v>40</v>
      </c>
      <c r="I2" s="79">
        <f>ROUND(G3/E3^2,1)</f>
        <v>23.8</v>
      </c>
    </row>
    <row r="3" spans="1:9">
      <c r="E3" s="51">
        <f>E2/100</f>
        <v>1.5830000000000002</v>
      </c>
      <c r="F3" s="51" t="s">
        <v>39</v>
      </c>
      <c r="G3" s="51">
        <f>G2</f>
        <v>59.6</v>
      </c>
      <c r="H3" s="51" t="s">
        <v>40</v>
      </c>
      <c r="I3" s="79"/>
    </row>
    <row r="4" spans="1:9">
      <c r="A4" t="s">
        <v>272</v>
      </c>
    </row>
    <row r="5" spans="1:9">
      <c r="B5" s="60">
        <v>44172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정영이, ID : H1900545)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10:37:51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44172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55</v>
      </c>
      <c r="G12" s="144"/>
      <c r="H12" s="144"/>
      <c r="I12" s="144"/>
      <c r="K12" s="135">
        <f>'개인정보 및 신체계측 입력'!E2</f>
        <v>158.30000000000001</v>
      </c>
      <c r="L12" s="136"/>
      <c r="M12" s="129">
        <f>'개인정보 및 신체계측 입력'!G2</f>
        <v>59.6</v>
      </c>
      <c r="N12" s="130"/>
      <c r="O12" s="125" t="s">
        <v>270</v>
      </c>
      <c r="P12" s="119"/>
      <c r="Q12" s="122">
        <f>'개인정보 및 신체계측 입력'!I2</f>
        <v>23.8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정영이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76.7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9.9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13.4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11.3</v>
      </c>
      <c r="L72" s="36" t="s">
        <v>52</v>
      </c>
      <c r="M72" s="36">
        <f>ROUND('DRIs DATA'!K8,1)</f>
        <v>4.2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116.77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373.33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479.9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240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105.19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495.31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262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2021-02-15T05:12:01Z</dcterms:modified>
</cp:coreProperties>
</file>