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<sst xmlns="http://schemas.openxmlformats.org/spreadsheetml/2006/main" count="692" uniqueCount="283">
  <si>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</si>
  <si>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</si>
  <si>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</si>
  <si>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</si>
  <si>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</si>
  <si>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</si>
  <si>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</si>
  <si>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</si>
  <si>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</si>
  <si>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</si>
  <si>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</si>
  <si>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</si>
  <si>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</si>
  <si>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</si>
  <si>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</si>
  <si>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</si>
  <si>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</si>
  <si>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</si>
  <si>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</si>
  <si>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</si>
  <si>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</si>
  <si>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</si>
  <si>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</si>
  <si>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</si>
  <si>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</si>
  <si>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</si>
  <si>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</si>
  <si>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</si>
  <si>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</si>
  <si>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</si>
  <si>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</si>
  <si>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</si>
  <si>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</si>
  <si>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</si>
  <si>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</si>
  <si>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</si>
  <si>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</si>
  <si>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</si>
  <si>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</si>
  <si>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</si>
  <si>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</si>
  <si>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</si>
  <si>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</si>
  <si>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</si>
  <si>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</si>
  <si>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</si>
  <si>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</si>
  <si>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</si>
  <si>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</si>
  <si>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</si>
  <si>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</si>
  <si>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</si>
  <si>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</si>
  <si>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</si>
  <si>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</si>
  <si>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</si>
  <si>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</si>
  <si>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</si>
  <si>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</si>
  <si>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</si>
  <si>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</si>
  <si>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</si>
  <si>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</si>
  <si>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</si>
  <si>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</si>
  <si>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</si>
  <si>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</si>
  <si>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</si>
  <si>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</si>
  <si>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</si>
  <si>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</si>
  <si>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</si>
  <si>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</si>
  <si>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</si>
  <si>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</si>
  <si>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</si>
  <si>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</si>
  <si>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</si>
  <si>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</si>
  <si>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</si>
  <si>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</si>
  <si>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</si>
  <si>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</si>
  <si>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</si>
  <si>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</si>
  <si>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</si>
  <si>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</si>
  <si>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</si>
  <si>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</si>
  <si>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</si>
  <si>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</si>
  <si>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</si>
  <si>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</si>
  <si>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</si>
  <si>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</si>
  <si>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</si>
  <si>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</si>
  <si>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</si>
  <si>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</si>
  <si>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</si>
  <si>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</si>
  <si>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</si>
  <si>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</si>
  <si>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</si>
  <si>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</si>
  <si>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</si>
  <si>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</si>
  <si>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</si>
  <si>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</si>
  <si>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</si>
  <si>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</si>
  <si>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</si>
  <si>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</si>
  <si>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</si>
  <si>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</si>
  <si>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</si>
  <si>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</si>
  <si>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</si>
  <si>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</si>
  <si>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</si>
  <si>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</si>
  <si>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</si>
  <si>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</si>
  <si>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</si>
  <si>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</si>
  <si>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</si>
  <si>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</si>
  <si>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</si>
  <si>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</si>
  <si>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</si>
  <si>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</si>
  <si>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</si>
  <si>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</si>
  <si>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</si>
  <si>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</si>
  <si>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</si>
  <si>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</si>
  <si>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</si>
  <si>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</si>
  <si>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</si>
  <si>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</si>
  <si>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</si>
  <si>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</si>
  <si>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</si>
  <si>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</si>
  <si>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</si>
  <si>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</si>
  <si>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</si>
  <si>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</si>
  <si>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</si>
  <si>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</si>
  <si>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</si>
  <si>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</si>
  <si>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</si>
  <si>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</si>
  <si>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</si>
  <si>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</si>
  <si>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</si>
  <si>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</si>
  <si>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</si>
  <si>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</si>
  <si>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</si>
  <si>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</si>
  <si>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</si>
  <si>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</si>
  <si>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</si>
  <si>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</si>
  <si>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</si>
  <si>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</si>
  <si>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</si>
  <si>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</si>
  <si>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</si>
  <si>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</si>
  <si>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</si>
  <si>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</si>
  <si>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</si>
  <si>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</si>
  <si>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</si>
  <si>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</si>
  <si>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</si>
  <si>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</si>
  <si>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</si>
  <si>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</si>
  <si>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</si>
  <si>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</si>
  <si>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</si>
  <si>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</si>
  <si>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</si>
  <si>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</si>
  <si>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</si>
  <si>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</si>
  <si>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</si>
  <si>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</si>
  <si>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</si>
  <si>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</si>
  <si>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</si>
  <si>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</si>
  <si>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</si>
  <si>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</si>
  <si>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</si>
  <si>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</si>
  <si>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</si>
  <si>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</si>
  <si>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</si>
  <si>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</si>
  <si>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</si>
  <si>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</si>
  <si>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</si>
  <si>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</si>
  <si>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</si>
  <si>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</si>
  <si>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</si>
  <si>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</si>
  <si>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</si>
  <si>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</si>
  <si>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</si>
  <si>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</si>
  <si>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</si>
  <si>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</si>
  <si>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</si>
  <si>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</si>
  <si>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</si>
  <si>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</si>
  <si>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</si>
  <si>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</si>
  <si>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</si>
  <si>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</si>
  <si>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</si>
  <si>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</si>
  <si>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</si>
  <si>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</si>
  <si>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</si>
  <si>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</si>
  <si>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</si>
  <si>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</si>
  <si>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</si>
  <si>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</si>
  <si>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</si>
  <si>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</si>
  <si>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</si>
  <si>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</si>
  <si>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</si>
  <si>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</si>
  <si>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</si>
  <si>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</si>
  <si>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</si>
  <si>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</si>
  <si>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</si>
  <si>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</si>
  <si>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</si>
  <si>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</si>
  <si>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</si>
  <si>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</si>
  <si>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</si>
  <si>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</si>
  <si>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</si>
  <si>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</si>
  <si>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</si>
  <si>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</si>
  <si>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</si>
  <si>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</si>
  <si>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</si>
  <si>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</si>
  <si>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</si>
  <si>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</si>
  <si>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</si>
  <si>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</si>
  <si>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</si>
  <si>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</si>
  <si>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</si>
  <si>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</si>
  <si>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</si>
  <si>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</si>
  <si>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</si>
  <si>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</si>
  <si>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</si>
  <si>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</si>
  <si>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</si>
  <si>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</si>
  <si>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고명옥, ID : H1900552)</t>
  </si>
  <si>
    <t>2021년 02월 15일 10:46:06</t>
  </si>
  <si>
    <t>H1900552</t>
  </si>
  <si>
    <t>고명옥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</si>
</sst>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12696"/>
        <c:axId val="482209560"/>
      </c:barChart>
      <c:catAx>
        <c:axId val="48221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09560"/>
        <c:crosses val="autoZero"/>
        <c:auto val="1"/>
        <c:lblAlgn val="ctr"/>
        <c:lblOffset val="100"/>
        <c:noMultiLvlLbl val="0"/>
      </c:catAx>
      <c:valAx>
        <c:axId val="48220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1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58488"/>
        <c:axId val="482858880"/>
      </c:barChart>
      <c:catAx>
        <c:axId val="48285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58880"/>
        <c:crosses val="autoZero"/>
        <c:auto val="1"/>
        <c:lblAlgn val="ctr"/>
        <c:lblOffset val="100"/>
        <c:noMultiLvlLbl val="0"/>
      </c:catAx>
      <c:valAx>
        <c:axId val="48285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5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59272"/>
        <c:axId val="482860448"/>
      </c:barChart>
      <c:catAx>
        <c:axId val="48285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60448"/>
        <c:crosses val="autoZero"/>
        <c:auto val="1"/>
        <c:lblAlgn val="ctr"/>
        <c:lblOffset val="100"/>
        <c:noMultiLvlLbl val="0"/>
      </c:catAx>
      <c:valAx>
        <c:axId val="48286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5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601.6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62800"/>
        <c:axId val="482208776"/>
      </c:barChart>
      <c:catAx>
        <c:axId val="48286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08776"/>
        <c:crosses val="autoZero"/>
        <c:auto val="1"/>
        <c:lblAlgn val="ctr"/>
        <c:lblOffset val="100"/>
        <c:noMultiLvlLbl val="0"/>
      </c:catAx>
      <c:valAx>
        <c:axId val="48220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6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15048"/>
        <c:axId val="482211128"/>
      </c:barChart>
      <c:catAx>
        <c:axId val="4822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11128"/>
        <c:crosses val="autoZero"/>
        <c:auto val="1"/>
        <c:lblAlgn val="ctr"/>
        <c:lblOffset val="100"/>
        <c:noMultiLvlLbl val="0"/>
      </c:catAx>
      <c:valAx>
        <c:axId val="4822111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5840"/>
        <c:axId val="483375056"/>
      </c:barChart>
      <c:catAx>
        <c:axId val="48337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375056"/>
        <c:crosses val="autoZero"/>
        <c:auto val="1"/>
        <c:lblAlgn val="ctr"/>
        <c:lblOffset val="100"/>
        <c:noMultiLvlLbl val="0"/>
      </c:catAx>
      <c:valAx>
        <c:axId val="48337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1136"/>
        <c:axId val="483372704"/>
      </c:barChart>
      <c:catAx>
        <c:axId val="48337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372704"/>
        <c:crosses val="autoZero"/>
        <c:auto val="1"/>
        <c:lblAlgn val="ctr"/>
        <c:lblOffset val="100"/>
        <c:noMultiLvlLbl val="0"/>
      </c:catAx>
      <c:valAx>
        <c:axId val="48337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8192"/>
        <c:axId val="483371920"/>
      </c:barChart>
      <c:catAx>
        <c:axId val="48337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371920"/>
        <c:crosses val="autoZero"/>
        <c:auto val="1"/>
        <c:lblAlgn val="ctr"/>
        <c:lblOffset val="100"/>
        <c:noMultiLvlLbl val="0"/>
      </c:catAx>
      <c:valAx>
        <c:axId val="48337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1254.7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1528"/>
        <c:axId val="483373488"/>
      </c:barChart>
      <c:catAx>
        <c:axId val="48337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373488"/>
        <c:crosses val="autoZero"/>
        <c:auto val="1"/>
        <c:lblAlgn val="ctr"/>
        <c:lblOffset val="100"/>
        <c:noMultiLvlLbl val="0"/>
      </c:catAx>
      <c:valAx>
        <c:axId val="483373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6624"/>
        <c:axId val="483374272"/>
      </c:barChart>
      <c:catAx>
        <c:axId val="48337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374272"/>
        <c:crosses val="autoZero"/>
        <c:auto val="1"/>
        <c:lblAlgn val="ctr"/>
        <c:lblOffset val="100"/>
        <c:noMultiLvlLbl val="0"/>
      </c:catAx>
      <c:valAx>
        <c:axId val="48337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4664"/>
        <c:axId val="483372312"/>
      </c:barChart>
      <c:catAx>
        <c:axId val="48337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372312"/>
        <c:crosses val="autoZero"/>
        <c:auto val="1"/>
        <c:lblAlgn val="ctr"/>
        <c:lblOffset val="100"/>
        <c:noMultiLvlLbl val="0"/>
      </c:catAx>
      <c:valAx>
        <c:axId val="483372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11520"/>
        <c:axId val="482211912"/>
      </c:barChart>
      <c:catAx>
        <c:axId val="48221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11912"/>
        <c:crosses val="autoZero"/>
        <c:auto val="1"/>
        <c:lblAlgn val="ctr"/>
        <c:lblOffset val="100"/>
        <c:noMultiLvlLbl val="0"/>
      </c:catAx>
      <c:valAx>
        <c:axId val="482211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377800"/>
        <c:axId val="484015144"/>
      </c:barChart>
      <c:catAx>
        <c:axId val="48337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15144"/>
        <c:crosses val="autoZero"/>
        <c:auto val="1"/>
        <c:lblAlgn val="ctr"/>
        <c:lblOffset val="100"/>
        <c:noMultiLvlLbl val="0"/>
      </c:catAx>
      <c:valAx>
        <c:axId val="48401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37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15928"/>
        <c:axId val="484015536"/>
      </c:barChart>
      <c:catAx>
        <c:axId val="48401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15536"/>
        <c:crosses val="autoZero"/>
        <c:auto val="1"/>
        <c:lblAlgn val="ctr"/>
        <c:lblOffset val="100"/>
        <c:noMultiLvlLbl val="0"/>
      </c:catAx>
      <c:valAx>
        <c:axId val="48401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1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8.1999999999999993</c:v>
                </c:pt>
                <c:pt idx="1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019064"/>
        <c:axId val="484021024"/>
      </c:barChart>
      <c:catAx>
        <c:axId val="48401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21024"/>
        <c:crosses val="autoZero"/>
        <c:auto val="1"/>
        <c:lblAlgn val="ctr"/>
        <c:lblOffset val="100"/>
        <c:noMultiLvlLbl val="0"/>
      </c:catAx>
      <c:valAx>
        <c:axId val="48402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1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6.3961110000000003</c:v>
                </c:pt>
                <c:pt idx="1">
                  <c:v>7.0962019999999999</c:v>
                </c:pt>
                <c:pt idx="2">
                  <c:v>5.8017469999999998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293.60000000000002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21416"/>
        <c:axId val="484016320"/>
      </c:barChart>
      <c:catAx>
        <c:axId val="48402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16320"/>
        <c:crosses val="autoZero"/>
        <c:auto val="1"/>
        <c:lblAlgn val="ctr"/>
        <c:lblOffset val="100"/>
        <c:noMultiLvlLbl val="0"/>
      </c:catAx>
      <c:valAx>
        <c:axId val="48401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2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16712"/>
        <c:axId val="484017104"/>
      </c:barChart>
      <c:catAx>
        <c:axId val="48401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17104"/>
        <c:crosses val="autoZero"/>
        <c:auto val="1"/>
        <c:lblAlgn val="ctr"/>
        <c:lblOffset val="100"/>
        <c:noMultiLvlLbl val="0"/>
      </c:catAx>
      <c:valAx>
        <c:axId val="48401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</c:v>
                </c:pt>
                <c:pt idx="1">
                  <c:v>9.5</c:v>
                </c:pt>
                <c:pt idx="2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018672"/>
        <c:axId val="484020240"/>
      </c:barChart>
      <c:catAx>
        <c:axId val="48401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20240"/>
        <c:crosses val="autoZero"/>
        <c:auto val="1"/>
        <c:lblAlgn val="ctr"/>
        <c:lblOffset val="100"/>
        <c:noMultiLvlLbl val="0"/>
      </c:catAx>
      <c:valAx>
        <c:axId val="48402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1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1164.0999999999999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20632"/>
        <c:axId val="484019848"/>
      </c:barChart>
      <c:catAx>
        <c:axId val="48402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19848"/>
        <c:crosses val="autoZero"/>
        <c:auto val="1"/>
        <c:lblAlgn val="ctr"/>
        <c:lblOffset val="100"/>
        <c:noMultiLvlLbl val="0"/>
      </c:catAx>
      <c:valAx>
        <c:axId val="484019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2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647976"/>
        <c:axId val="484644840"/>
      </c:barChart>
      <c:catAx>
        <c:axId val="48464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44840"/>
        <c:crosses val="autoZero"/>
        <c:auto val="1"/>
        <c:lblAlgn val="ctr"/>
        <c:lblOffset val="100"/>
        <c:noMultiLvlLbl val="0"/>
      </c:catAx>
      <c:valAx>
        <c:axId val="484644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64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646408"/>
        <c:axId val="484644056"/>
      </c:barChart>
      <c:catAx>
        <c:axId val="48464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44056"/>
        <c:crosses val="autoZero"/>
        <c:auto val="1"/>
        <c:lblAlgn val="ctr"/>
        <c:lblOffset val="100"/>
        <c:noMultiLvlLbl val="0"/>
      </c:catAx>
      <c:valAx>
        <c:axId val="48464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64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13872"/>
        <c:axId val="482207600"/>
      </c:barChart>
      <c:catAx>
        <c:axId val="4822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07600"/>
        <c:crosses val="autoZero"/>
        <c:auto val="1"/>
        <c:lblAlgn val="ctr"/>
        <c:lblOffset val="100"/>
        <c:noMultiLvlLbl val="0"/>
      </c:catAx>
      <c:valAx>
        <c:axId val="48220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1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3021.2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645232"/>
        <c:axId val="484646800"/>
      </c:barChart>
      <c:catAx>
        <c:axId val="48464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46800"/>
        <c:crosses val="autoZero"/>
        <c:auto val="1"/>
        <c:lblAlgn val="ctr"/>
        <c:lblOffset val="100"/>
        <c:noMultiLvlLbl val="0"/>
      </c:catAx>
      <c:valAx>
        <c:axId val="48464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64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647584"/>
        <c:axId val="484647192"/>
      </c:barChart>
      <c:catAx>
        <c:axId val="48464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47192"/>
        <c:crosses val="autoZero"/>
        <c:auto val="1"/>
        <c:lblAlgn val="ctr"/>
        <c:lblOffset val="100"/>
        <c:noMultiLvlLbl val="0"/>
      </c:catAx>
      <c:valAx>
        <c:axId val="48464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6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648760"/>
        <c:axId val="484643664"/>
      </c:barChart>
      <c:catAx>
        <c:axId val="48464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43664"/>
        <c:crosses val="autoZero"/>
        <c:auto val="1"/>
        <c:lblAlgn val="ctr"/>
        <c:lblOffset val="100"/>
        <c:noMultiLvlLbl val="0"/>
      </c:catAx>
      <c:valAx>
        <c:axId val="48464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64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13480"/>
        <c:axId val="482210344"/>
      </c:barChart>
      <c:catAx>
        <c:axId val="48221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10344"/>
        <c:crosses val="autoZero"/>
        <c:auto val="1"/>
        <c:lblAlgn val="ctr"/>
        <c:lblOffset val="100"/>
        <c:noMultiLvlLbl val="0"/>
      </c:catAx>
      <c:valAx>
        <c:axId val="48221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1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09168"/>
        <c:axId val="482207992"/>
      </c:barChart>
      <c:catAx>
        <c:axId val="48220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07992"/>
        <c:crosses val="autoZero"/>
        <c:auto val="1"/>
        <c:lblAlgn val="ctr"/>
        <c:lblOffset val="100"/>
        <c:noMultiLvlLbl val="0"/>
      </c:catAx>
      <c:valAx>
        <c:axId val="48220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0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56528"/>
        <c:axId val="482860056"/>
      </c:barChart>
      <c:catAx>
        <c:axId val="48285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60056"/>
        <c:crosses val="autoZero"/>
        <c:auto val="1"/>
        <c:lblAlgn val="ctr"/>
        <c:lblOffset val="100"/>
        <c:noMultiLvlLbl val="0"/>
      </c:catAx>
      <c:valAx>
        <c:axId val="4828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5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58096"/>
        <c:axId val="482859664"/>
      </c:barChart>
      <c:catAx>
        <c:axId val="4828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59664"/>
        <c:crosses val="autoZero"/>
        <c:auto val="1"/>
        <c:lblAlgn val="ctr"/>
        <c:lblOffset val="100"/>
        <c:noMultiLvlLbl val="0"/>
      </c:catAx>
      <c:valAx>
        <c:axId val="48285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55744"/>
        <c:axId val="482861624"/>
      </c:barChart>
      <c:catAx>
        <c:axId val="4828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61624"/>
        <c:crosses val="autoZero"/>
        <c:auto val="1"/>
        <c:lblAlgn val="ctr"/>
        <c:lblOffset val="100"/>
        <c:noMultiLvlLbl val="0"/>
      </c:catAx>
      <c:valAx>
        <c:axId val="48286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62016"/>
        <c:axId val="482856920"/>
      </c:barChart>
      <c:catAx>
        <c:axId val="4828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56920"/>
        <c:crosses val="autoZero"/>
        <c:auto val="1"/>
        <c:lblAlgn val="ctr"/>
        <c:lblOffset val="100"/>
        <c:noMultiLvlLbl val="0"/>
      </c:catAx>
      <c:valAx>
        <c:axId val="48285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고명옥, ID : H1900552)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10:46:06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1164.0999999999999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36.200000000000003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76.5</v>
      </c>
      <c r="G8" s="59">
        <f>'DRIs DATA 입력'!G8</f>
        <v>9.5</v>
      </c>
      <c r="H8" s="59">
        <f>'DRIs DATA 입력'!H8</f>
        <v>14</v>
      </c>
      <c r="I8" s="46"/>
      <c r="J8" s="59" t="s">
        <v>215</v>
      </c>
      <c r="K8" s="59">
        <f>'DRIs DATA 입력'!K8</f>
        <v>8.1999999999999993</v>
      </c>
      <c r="L8" s="59">
        <f>'DRIs DATA 입력'!L8</f>
        <v>15.5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293.60000000000002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117.1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89.1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288.5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247.2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601.6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3021.2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1726.7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85.9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47.8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1254.7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1164.0999999999999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36.200000000000003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13.5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76.5</v>
      </c>
      <c r="G8" s="67">
        <v>9.5</v>
      </c>
      <c r="H8" s="67">
        <v>14</v>
      </c>
      <c r="J8" s="67" t="s">
        <v>215</v>
      </c>
      <c r="K8" s="67">
        <v>8.1999999999999993</v>
      </c>
      <c r="L8" s="67">
        <v>15.5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293.60000000000002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10.6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1.6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117.1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89.1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0.8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8.5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1.1000000000000001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288.5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3.8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1.2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1.2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247.2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601.6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3021.2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1726.7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85.9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47.8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7.4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5.9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1254.7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1.8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85.3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45.7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4" sqref="I14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54</v>
      </c>
      <c r="E2" s="62">
        <v>1164.0745999999999</v>
      </c>
      <c r="F2" s="62">
        <v>198.27452</v>
      </c>
      <c r="G2" s="62">
        <v>24.730858000000001</v>
      </c>
      <c r="H2" s="62">
        <v>13.810851</v>
      </c>
      <c r="I2" s="62">
        <v>10.920007</v>
      </c>
      <c r="J2" s="62">
        <v>36.213107999999998</v>
      </c>
      <c r="K2" s="62">
        <v>20.150065999999999</v>
      </c>
      <c r="L2" s="62">
        <v>16.063041999999999</v>
      </c>
      <c r="M2" s="62">
        <v>13.462401</v>
      </c>
      <c r="N2" s="62">
        <v>1.4107704000000001</v>
      </c>
      <c r="O2" s="62">
        <v>7.3853873999999999</v>
      </c>
      <c r="P2" s="62">
        <v>606.4248</v>
      </c>
      <c r="Q2" s="62">
        <v>13.847262000000001</v>
      </c>
      <c r="R2" s="62">
        <v>293.61563000000001</v>
      </c>
      <c r="S2" s="62">
        <v>48.729759999999999</v>
      </c>
      <c r="T2" s="62">
        <v>2938.6293999999998</v>
      </c>
      <c r="U2" s="62">
        <v>1.6342000999999999</v>
      </c>
      <c r="V2" s="62">
        <v>10.609125000000001</v>
      </c>
      <c r="W2" s="62">
        <v>117.11404</v>
      </c>
      <c r="X2" s="62">
        <v>89.116470000000007</v>
      </c>
      <c r="Y2" s="62">
        <v>1.0448489999999999</v>
      </c>
      <c r="Z2" s="62">
        <v>0.75353709999999996</v>
      </c>
      <c r="AA2" s="62">
        <v>8.4703280000000003</v>
      </c>
      <c r="AB2" s="62">
        <v>1.1450567</v>
      </c>
      <c r="AC2" s="62">
        <v>288.47174000000001</v>
      </c>
      <c r="AD2" s="62">
        <v>3.7818890000000001</v>
      </c>
      <c r="AE2" s="62">
        <v>1.2241768</v>
      </c>
      <c r="AF2" s="62">
        <v>1.1894819999999999</v>
      </c>
      <c r="AG2" s="62">
        <v>247.15020000000001</v>
      </c>
      <c r="AH2" s="62">
        <v>134.75143</v>
      </c>
      <c r="AI2" s="62">
        <v>112.39876599999999</v>
      </c>
      <c r="AJ2" s="62">
        <v>601.6377</v>
      </c>
      <c r="AK2" s="62">
        <v>3021.2314000000001</v>
      </c>
      <c r="AL2" s="62">
        <v>85.918099999999995</v>
      </c>
      <c r="AM2" s="62">
        <v>1726.6976</v>
      </c>
      <c r="AN2" s="62">
        <v>47.798836000000001</v>
      </c>
      <c r="AO2" s="62">
        <v>7.3552346000000002</v>
      </c>
      <c r="AP2" s="62">
        <v>5.4815006000000004</v>
      </c>
      <c r="AQ2" s="62">
        <v>1.8737337999999999</v>
      </c>
      <c r="AR2" s="62">
        <v>5.8892769999999999</v>
      </c>
      <c r="AS2" s="62">
        <v>1254.6570999999999</v>
      </c>
      <c r="AT2" s="62">
        <v>0.18587534</v>
      </c>
      <c r="AU2" s="62">
        <v>1.8084511999999999</v>
      </c>
      <c r="AV2" s="62">
        <v>85.279269999999997</v>
      </c>
      <c r="AW2" s="62">
        <v>45.664104000000002</v>
      </c>
      <c r="AX2" s="62">
        <v>7.0462919999999998E-2</v>
      </c>
      <c r="AY2" s="62">
        <v>0.77330549999999998</v>
      </c>
      <c r="AZ2" s="62">
        <v>132.69640000000001</v>
      </c>
      <c r="BA2" s="62">
        <v>19.29984</v>
      </c>
      <c r="BB2" s="62">
        <v>6.3961110000000003</v>
      </c>
      <c r="BC2" s="62">
        <v>7.0962019999999999</v>
      </c>
      <c r="BD2" s="62">
        <v>5.8017469999999998</v>
      </c>
      <c r="BE2" s="62">
        <v>0.21207047000000001</v>
      </c>
      <c r="BF2" s="62">
        <v>1.3925110000000001</v>
      </c>
      <c r="BG2" s="62">
        <v>2.7754899999999998E-3</v>
      </c>
      <c r="BH2" s="62">
        <v>1.3649194999999999E-2</v>
      </c>
      <c r="BI2" s="62">
        <v>1.1953237E-2</v>
      </c>
      <c r="BJ2" s="62">
        <v>5.5527831999999999E-2</v>
      </c>
      <c r="BK2" s="72">
        <v>2.13499E-4</v>
      </c>
      <c r="BL2" s="62">
        <v>0.29747122999999998</v>
      </c>
      <c r="BM2" s="62">
        <v>2.4188862000000002</v>
      </c>
      <c r="BN2" s="62">
        <v>0.70726960000000005</v>
      </c>
      <c r="BO2" s="62">
        <v>37.599772999999999</v>
      </c>
      <c r="BP2" s="62">
        <v>6.2185709999999998</v>
      </c>
      <c r="BQ2" s="62">
        <v>11.521369999999999</v>
      </c>
      <c r="BR2" s="62">
        <v>42.867539999999998</v>
      </c>
      <c r="BS2" s="62">
        <v>19.5168</v>
      </c>
      <c r="BT2" s="62">
        <v>7.7414217000000001</v>
      </c>
      <c r="BU2" s="62">
        <v>4.9147683999999997E-2</v>
      </c>
      <c r="BV2" s="62">
        <v>3.1978970000000002E-2</v>
      </c>
      <c r="BW2" s="62">
        <v>0.52320904000000001</v>
      </c>
      <c r="BX2" s="62">
        <v>0.8312079</v>
      </c>
      <c r="BY2" s="62">
        <v>8.3310165000000005E-2</v>
      </c>
      <c r="BZ2" s="62">
        <v>6.8472400000000005E-4</v>
      </c>
      <c r="CA2" s="62">
        <v>0.37523884000000002</v>
      </c>
      <c r="CB2" s="62">
        <v>1.9880155E-2</v>
      </c>
      <c r="CC2" s="62">
        <v>0.10593228</v>
      </c>
      <c r="CD2" s="62">
        <v>1.2904933999999999</v>
      </c>
      <c r="CE2" s="62">
        <v>5.5839974000000001E-2</v>
      </c>
      <c r="CF2" s="62">
        <v>7.7443085999999994E-2</v>
      </c>
      <c r="CG2" s="72">
        <v>9.9000000000000005E-7</v>
      </c>
      <c r="CH2" s="62">
        <v>1.8036416E-2</v>
      </c>
      <c r="CI2" s="62">
        <v>1.266594E-3</v>
      </c>
      <c r="CJ2" s="62">
        <v>2.8207483</v>
      </c>
      <c r="CK2" s="62">
        <v>1.605152E-2</v>
      </c>
      <c r="CL2" s="62">
        <v>0.49803016</v>
      </c>
      <c r="CM2" s="62">
        <v>2.371194</v>
      </c>
      <c r="CN2" s="62">
        <v>1292.2804000000001</v>
      </c>
      <c r="CO2" s="62">
        <v>2203.4832000000001</v>
      </c>
      <c r="CP2" s="62">
        <v>1179.2212999999999</v>
      </c>
      <c r="CQ2" s="62">
        <v>493.04129999999998</v>
      </c>
      <c r="CR2" s="62">
        <v>237.73278999999999</v>
      </c>
      <c r="CS2" s="62">
        <v>292.89724999999999</v>
      </c>
      <c r="CT2" s="62">
        <v>1263.6528000000001</v>
      </c>
      <c r="CU2" s="62">
        <v>730.82587000000001</v>
      </c>
      <c r="CV2" s="62">
        <v>955.26275999999996</v>
      </c>
      <c r="CW2" s="62">
        <v>796.57910000000004</v>
      </c>
      <c r="CX2" s="62">
        <v>237.74637999999999</v>
      </c>
      <c r="CY2" s="62">
        <v>1675.009</v>
      </c>
      <c r="CZ2" s="62">
        <v>779.67394999999999</v>
      </c>
      <c r="DA2" s="62">
        <v>1780.0632000000001</v>
      </c>
      <c r="DB2" s="62">
        <v>1830.7677000000001</v>
      </c>
      <c r="DC2" s="62">
        <v>2376.0756999999999</v>
      </c>
      <c r="DD2" s="62">
        <v>4471.759</v>
      </c>
      <c r="DE2" s="62">
        <v>811.26873999999998</v>
      </c>
      <c r="DF2" s="62">
        <v>2363.0425</v>
      </c>
      <c r="DG2" s="62">
        <v>940.32714999999996</v>
      </c>
      <c r="DH2" s="62">
        <v>56.368855000000003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19.29984</v>
      </c>
      <c r="B6">
        <f>BB2</f>
        <v>6.3961110000000003</v>
      </c>
      <c r="C6">
        <f>BC2</f>
        <v>7.0962019999999999</v>
      </c>
      <c r="D6">
        <f>BD2</f>
        <v>5.8017469999999998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7" sqref="H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24323</v>
      </c>
      <c r="C2" s="56">
        <f ca="1">YEAR(TODAY())-YEAR(B2)+IF(TODAY()&gt;=DATE(YEAR(TODAY()),MONTH(B2),DAY(B2)),0,-1)</f>
        <v>54</v>
      </c>
      <c r="E2" s="52">
        <v>156.30000000000001</v>
      </c>
      <c r="F2" s="53" t="s">
        <v>275</v>
      </c>
      <c r="G2" s="52">
        <v>59.3</v>
      </c>
      <c r="H2" s="51" t="s">
        <v>40</v>
      </c>
      <c r="I2" s="79">
        <f>ROUND(G3/E3^2,1)</f>
        <v>24.3</v>
      </c>
    </row>
    <row r="3" spans="1:9">
      <c r="E3" s="51">
        <f>E2/100</f>
        <v>1.5630000000000002</v>
      </c>
      <c r="F3" s="51" t="s">
        <v>39</v>
      </c>
      <c r="G3" s="51">
        <f>G2</f>
        <v>59.3</v>
      </c>
      <c r="H3" s="51" t="s">
        <v>40</v>
      </c>
      <c r="I3" s="79"/>
    </row>
    <row r="4" spans="1:9">
      <c r="A4" t="s">
        <v>272</v>
      </c>
    </row>
    <row r="5" spans="1:9">
      <c r="B5" s="60">
        <v>44174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고명옥, ID : H1900552)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10:46:06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4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44174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54</v>
      </c>
      <c r="G12" s="101"/>
      <c r="H12" s="101"/>
      <c r="I12" s="101"/>
      <c r="K12" s="130">
        <f>'개인정보 및 신체계측 입력'!E2</f>
        <v>156.30000000000001</v>
      </c>
      <c r="L12" s="131"/>
      <c r="M12" s="124">
        <f>'개인정보 및 신체계측 입력'!G2</f>
        <v>59.3</v>
      </c>
      <c r="N12" s="125"/>
      <c r="O12" s="120" t="s">
        <v>270</v>
      </c>
      <c r="P12" s="114"/>
      <c r="Q12" s="97">
        <f>'개인정보 및 신체계측 입력'!I2</f>
        <v>24.3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고명옥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76.5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9.5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14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0.8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15.5</v>
      </c>
      <c r="L72" s="36" t="s">
        <v>52</v>
      </c>
      <c r="M72" s="36">
        <f>ROUND('DRIs DATA'!K8,1)</f>
        <v>8.1999999999999993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39.15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88.33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89.1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73.33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30.9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201.41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74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2021-02-15T02:46:03Z</dcterms:modified>
</cp:coreProperties>
</file>