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<sst xmlns="http://schemas.openxmlformats.org/spreadsheetml/2006/main" count="692" uniqueCount="283">
  <si>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</si>
  <si>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</si>
  <si>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</si>
  <si>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</si>
  <si>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</si>
  <si>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</si>
  <si>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</si>
  <si>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</si>
  <si>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</si>
  <si>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</si>
  <si>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</si>
  <si>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</si>
  <si>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</si>
  <si>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</si>
  <si>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</si>
  <si>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</si>
  <si>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</si>
  <si>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</si>
  <si>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</si>
  <si>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</si>
  <si>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</si>
  <si>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</si>
  <si>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</si>
  <si>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</si>
  <si>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</si>
  <si>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</si>
  <si>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</si>
  <si>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</si>
  <si>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</si>
  <si>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</si>
  <si>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</si>
  <si>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</si>
  <si>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</si>
  <si>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</si>
  <si>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</si>
  <si>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</si>
  <si>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</si>
  <si>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</si>
  <si>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</si>
  <si>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</si>
  <si>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</si>
  <si>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</si>
  <si>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</si>
  <si>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</si>
  <si>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</si>
  <si>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</si>
  <si>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</si>
  <si>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</si>
  <si>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</si>
  <si>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</si>
  <si>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</si>
  <si>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</si>
  <si>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</si>
  <si>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</si>
  <si>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</si>
  <si>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</si>
  <si>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</si>
  <si>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</si>
  <si>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</si>
  <si>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</si>
  <si>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</si>
  <si>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</si>
  <si>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</si>
  <si>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</si>
  <si>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</si>
  <si>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</si>
  <si>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</si>
  <si>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</si>
  <si>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</si>
  <si>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</si>
  <si>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</si>
  <si>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</si>
  <si>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</si>
  <si>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</si>
  <si>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</si>
  <si>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</si>
  <si>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</si>
  <si>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</si>
  <si>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</si>
  <si>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</si>
  <si>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</si>
  <si>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</si>
  <si>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</si>
  <si>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</si>
  <si>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</si>
  <si>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</si>
  <si>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</si>
  <si>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</si>
  <si>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</si>
  <si>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</si>
  <si>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</si>
  <si>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</si>
  <si>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</si>
  <si>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</si>
  <si>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</si>
  <si>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</si>
  <si>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</si>
  <si>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</si>
  <si>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</si>
  <si>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</si>
  <si>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</si>
  <si>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</si>
  <si>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</si>
  <si>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</si>
  <si>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</si>
  <si>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</si>
  <si>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</si>
  <si>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</si>
  <si>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</si>
  <si>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</si>
  <si>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</si>
  <si>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</si>
  <si>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</si>
  <si>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</si>
  <si>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</si>
  <si>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</si>
  <si>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</si>
  <si>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</si>
  <si>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</si>
  <si>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</si>
  <si>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</si>
  <si>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</si>
  <si>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</si>
  <si>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</si>
  <si>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</si>
  <si>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</si>
  <si>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</si>
  <si>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</si>
  <si>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</si>
  <si>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</si>
  <si>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</si>
  <si>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</si>
  <si>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</si>
  <si>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</si>
  <si>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</si>
  <si>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</si>
  <si>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</si>
  <si>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</si>
  <si>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</si>
  <si>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</si>
  <si>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</si>
  <si>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</si>
  <si>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</si>
  <si>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</si>
  <si>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</si>
  <si>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</si>
  <si>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</si>
  <si>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</si>
  <si>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</si>
  <si>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</si>
  <si>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</si>
  <si>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</si>
  <si>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</si>
  <si>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</si>
  <si>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</si>
  <si>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</si>
  <si>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</si>
  <si>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</si>
  <si>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</si>
  <si>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</si>
  <si>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</si>
  <si>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</si>
  <si>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</si>
  <si>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</si>
  <si>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</si>
  <si>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</si>
  <si>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</si>
  <si>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</si>
  <si>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</si>
  <si>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</si>
  <si>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</si>
  <si>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</si>
  <si>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</si>
  <si>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</si>
  <si>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</si>
  <si>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</si>
  <si>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</si>
  <si>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</si>
  <si>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</si>
  <si>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</si>
  <si>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</si>
  <si>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</si>
  <si>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</si>
  <si>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</si>
  <si>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</si>
  <si>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</si>
  <si>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</si>
  <si>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</si>
  <si>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</si>
  <si>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</si>
  <si>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</si>
  <si>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</si>
  <si>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</si>
  <si>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</si>
  <si>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</si>
  <si>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</si>
  <si>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</si>
  <si>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</si>
  <si>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</si>
  <si>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</si>
  <si>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</si>
  <si>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</si>
  <si>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</si>
  <si>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</si>
  <si>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</si>
  <si>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</si>
  <si>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</si>
  <si>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</si>
  <si>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</si>
  <si>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</si>
  <si>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</si>
  <si>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</si>
  <si>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</si>
  <si>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</si>
  <si>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</si>
  <si>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</si>
  <si>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</si>
  <si>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</si>
  <si>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</si>
  <si>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</si>
  <si>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</si>
  <si>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</si>
  <si>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</si>
  <si>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</si>
  <si>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</si>
  <si>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</si>
  <si>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</si>
  <si>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</si>
  <si>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</si>
  <si>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</si>
  <si>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</si>
  <si>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</si>
  <si>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</si>
  <si>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</si>
  <si>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</si>
  <si>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</si>
  <si>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</si>
  <si>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</si>
  <si>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</si>
  <si>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</si>
  <si>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</si>
  <si>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</si>
  <si>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</si>
  <si>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</si>
  <si>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</si>
  <si>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</si>
  <si>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</si>
  <si>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</si>
  <si>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</si>
  <si>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</si>
  <si>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</si>
  <si>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</si>
  <si>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</si>
  <si>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</si>
  <si>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</si>
  <si>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</si>
  <si>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</si>
  <si>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</si>
  <si>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</si>
  <si>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</si>
  <si>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</si>
  <si>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</si>
  <si>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</si>
  <si>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</si>
  <si>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</si>
  <si>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</si>
  <si>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</si>
  <si>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</si>
  <si>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</si>
  <si>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</si>
  <si>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</si>
  <si>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</si>
  <si>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</si>
  <si>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</si>
  <si>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</si>
  <si>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</si>
  <si>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</si>
  <si>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</si>
  <si>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H1900553</t>
  </si>
  <si>
    <t>김은자</t>
  </si>
  <si>
    <t>F</t>
  </si>
  <si>
    <t>(설문지 : FFQ 95문항 설문지, 사용자 : 김은자, ID : H1900553)</t>
  </si>
  <si>
    <t>2021년 02월 15일 10:47:22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</si>
</sst>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7536"/>
        <c:axId val="612941264"/>
      </c:barChart>
      <c:catAx>
        <c:axId val="61294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41264"/>
        <c:crosses val="autoZero"/>
        <c:auto val="1"/>
        <c:lblAlgn val="ctr"/>
        <c:lblOffset val="100"/>
        <c:noMultiLvlLbl val="0"/>
      </c:catAx>
      <c:valAx>
        <c:axId val="61294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56552"/>
        <c:axId val="612951848"/>
      </c:barChart>
      <c:catAx>
        <c:axId val="61295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1848"/>
        <c:crosses val="autoZero"/>
        <c:auto val="1"/>
        <c:lblAlgn val="ctr"/>
        <c:lblOffset val="100"/>
        <c:noMultiLvlLbl val="0"/>
      </c:catAx>
      <c:valAx>
        <c:axId val="61295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5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55768"/>
        <c:axId val="612956160"/>
      </c:barChart>
      <c:catAx>
        <c:axId val="61295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6160"/>
        <c:crosses val="autoZero"/>
        <c:auto val="1"/>
        <c:lblAlgn val="ctr"/>
        <c:lblOffset val="100"/>
        <c:noMultiLvlLbl val="0"/>
      </c:catAx>
      <c:valAx>
        <c:axId val="61295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5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52632"/>
        <c:axId val="612956944"/>
      </c:barChart>
      <c:catAx>
        <c:axId val="61295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6944"/>
        <c:crosses val="autoZero"/>
        <c:auto val="1"/>
        <c:lblAlgn val="ctr"/>
        <c:lblOffset val="100"/>
        <c:noMultiLvlLbl val="0"/>
      </c:catAx>
      <c:valAx>
        <c:axId val="61295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5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52240"/>
        <c:axId val="612957728"/>
      </c:barChart>
      <c:catAx>
        <c:axId val="61295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7728"/>
        <c:crosses val="autoZero"/>
        <c:auto val="1"/>
        <c:lblAlgn val="ctr"/>
        <c:lblOffset val="100"/>
        <c:noMultiLvlLbl val="0"/>
      </c:catAx>
      <c:valAx>
        <c:axId val="612957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5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34600"/>
        <c:axId val="612931072"/>
      </c:barChart>
      <c:catAx>
        <c:axId val="6129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31072"/>
        <c:crosses val="autoZero"/>
        <c:auto val="1"/>
        <c:lblAlgn val="ctr"/>
        <c:lblOffset val="100"/>
        <c:noMultiLvlLbl val="0"/>
      </c:catAx>
      <c:valAx>
        <c:axId val="6129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26760"/>
        <c:axId val="612930680"/>
      </c:barChart>
      <c:catAx>
        <c:axId val="61292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30680"/>
        <c:crosses val="autoZero"/>
        <c:auto val="1"/>
        <c:lblAlgn val="ctr"/>
        <c:lblOffset val="100"/>
        <c:noMultiLvlLbl val="0"/>
      </c:catAx>
      <c:valAx>
        <c:axId val="61293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2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36952"/>
        <c:axId val="612927544"/>
      </c:barChart>
      <c:catAx>
        <c:axId val="61293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27544"/>
        <c:crosses val="autoZero"/>
        <c:auto val="1"/>
        <c:lblAlgn val="ctr"/>
        <c:lblOffset val="100"/>
        <c:noMultiLvlLbl val="0"/>
      </c:catAx>
      <c:valAx>
        <c:axId val="61292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3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33032"/>
        <c:axId val="612934992"/>
      </c:barChart>
      <c:catAx>
        <c:axId val="61293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34992"/>
        <c:crosses val="autoZero"/>
        <c:auto val="1"/>
        <c:lblAlgn val="ctr"/>
        <c:lblOffset val="100"/>
        <c:noMultiLvlLbl val="0"/>
      </c:catAx>
      <c:valAx>
        <c:axId val="6129349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3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36560"/>
        <c:axId val="612937736"/>
      </c:barChart>
      <c:catAx>
        <c:axId val="61293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37736"/>
        <c:crosses val="autoZero"/>
        <c:auto val="1"/>
        <c:lblAlgn val="ctr"/>
        <c:lblOffset val="100"/>
        <c:noMultiLvlLbl val="0"/>
      </c:catAx>
      <c:valAx>
        <c:axId val="61293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3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25584"/>
        <c:axId val="612926368"/>
      </c:barChart>
      <c:catAx>
        <c:axId val="61292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26368"/>
        <c:crosses val="autoZero"/>
        <c:auto val="1"/>
        <c:lblAlgn val="ctr"/>
        <c:lblOffset val="100"/>
        <c:noMultiLvlLbl val="0"/>
      </c:catAx>
      <c:valAx>
        <c:axId val="61292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2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6752"/>
        <c:axId val="612938912"/>
      </c:barChart>
      <c:catAx>
        <c:axId val="612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38912"/>
        <c:crosses val="autoZero"/>
        <c:auto val="1"/>
        <c:lblAlgn val="ctr"/>
        <c:lblOffset val="100"/>
        <c:noMultiLvlLbl val="0"/>
      </c:catAx>
      <c:valAx>
        <c:axId val="612938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35776"/>
        <c:axId val="612936168"/>
      </c:barChart>
      <c:catAx>
        <c:axId val="6129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36168"/>
        <c:crosses val="autoZero"/>
        <c:auto val="1"/>
        <c:lblAlgn val="ctr"/>
        <c:lblOffset val="100"/>
        <c:noMultiLvlLbl val="0"/>
      </c:catAx>
      <c:valAx>
        <c:axId val="61293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27152"/>
        <c:axId val="612927936"/>
      </c:barChart>
      <c:catAx>
        <c:axId val="61292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27936"/>
        <c:crosses val="autoZero"/>
        <c:auto val="1"/>
        <c:lblAlgn val="ctr"/>
        <c:lblOffset val="100"/>
        <c:noMultiLvlLbl val="0"/>
      </c:catAx>
      <c:valAx>
        <c:axId val="61292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2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12.2</c:v>
                </c:pt>
                <c:pt idx="1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3220600"/>
        <c:axId val="613217072"/>
      </c:barChart>
      <c:catAx>
        <c:axId val="61322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7072"/>
        <c:crosses val="autoZero"/>
        <c:auto val="1"/>
        <c:lblAlgn val="ctr"/>
        <c:lblOffset val="100"/>
        <c:noMultiLvlLbl val="0"/>
      </c:catAx>
      <c:valAx>
        <c:axId val="61321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11.520924000000001</c:v>
                </c:pt>
                <c:pt idx="1">
                  <c:v>14.403783000000001</c:v>
                </c:pt>
                <c:pt idx="2">
                  <c:v>23.575030000000002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1776"/>
        <c:axId val="613217464"/>
      </c:barChart>
      <c:catAx>
        <c:axId val="61322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7464"/>
        <c:crosses val="autoZero"/>
        <c:auto val="1"/>
        <c:lblAlgn val="ctr"/>
        <c:lblOffset val="100"/>
        <c:noMultiLvlLbl val="0"/>
      </c:catAx>
      <c:valAx>
        <c:axId val="613217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16288"/>
        <c:axId val="613218640"/>
      </c:barChart>
      <c:catAx>
        <c:axId val="61321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8640"/>
        <c:crosses val="autoZero"/>
        <c:auto val="1"/>
        <c:lblAlgn val="ctr"/>
        <c:lblOffset val="100"/>
        <c:noMultiLvlLbl val="0"/>
      </c:catAx>
      <c:valAx>
        <c:axId val="61321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64.5</c:v>
                </c:pt>
                <c:pt idx="1">
                  <c:v>14.6</c:v>
                </c:pt>
                <c:pt idx="2">
                  <c:v>20.9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3224128"/>
        <c:axId val="613226872"/>
      </c:barChart>
      <c:catAx>
        <c:axId val="6132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6872"/>
        <c:crosses val="autoZero"/>
        <c:auto val="1"/>
        <c:lblAlgn val="ctr"/>
        <c:lblOffset val="100"/>
        <c:noMultiLvlLbl val="0"/>
      </c:catAx>
      <c:valAx>
        <c:axId val="61322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19032"/>
        <c:axId val="613225696"/>
      </c:barChart>
      <c:catAx>
        <c:axId val="61321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5696"/>
        <c:crosses val="autoZero"/>
        <c:auto val="1"/>
        <c:lblAlgn val="ctr"/>
        <c:lblOffset val="100"/>
        <c:noMultiLvlLbl val="0"/>
      </c:catAx>
      <c:valAx>
        <c:axId val="613225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8048"/>
        <c:axId val="613218248"/>
      </c:barChart>
      <c:catAx>
        <c:axId val="61322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8248"/>
        <c:crosses val="autoZero"/>
        <c:auto val="1"/>
        <c:lblAlgn val="ctr"/>
        <c:lblOffset val="100"/>
        <c:noMultiLvlLbl val="0"/>
      </c:catAx>
      <c:valAx>
        <c:axId val="61321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592.70000000000005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19816"/>
        <c:axId val="613224520"/>
      </c:barChart>
      <c:catAx>
        <c:axId val="61321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4520"/>
        <c:crosses val="autoZero"/>
        <c:auto val="1"/>
        <c:lblAlgn val="ctr"/>
        <c:lblOffset val="100"/>
        <c:noMultiLvlLbl val="0"/>
      </c:catAx>
      <c:valAx>
        <c:axId val="61322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7928"/>
        <c:axId val="612948320"/>
      </c:barChart>
      <c:catAx>
        <c:axId val="61294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48320"/>
        <c:crosses val="autoZero"/>
        <c:auto val="1"/>
        <c:lblAlgn val="ctr"/>
        <c:lblOffset val="100"/>
        <c:noMultiLvlLbl val="0"/>
      </c:catAx>
      <c:valAx>
        <c:axId val="61294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6719.9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1384"/>
        <c:axId val="613222168"/>
      </c:barChart>
      <c:catAx>
        <c:axId val="61322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2168"/>
        <c:crosses val="autoZero"/>
        <c:auto val="1"/>
        <c:lblAlgn val="ctr"/>
        <c:lblOffset val="100"/>
        <c:noMultiLvlLbl val="0"/>
      </c:catAx>
      <c:valAx>
        <c:axId val="61322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8440"/>
        <c:axId val="613216680"/>
      </c:barChart>
      <c:catAx>
        <c:axId val="6132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6680"/>
        <c:crosses val="autoZero"/>
        <c:auto val="1"/>
        <c:lblAlgn val="ctr"/>
        <c:lblOffset val="100"/>
        <c:noMultiLvlLbl val="0"/>
      </c:catAx>
      <c:valAx>
        <c:axId val="61321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4912"/>
        <c:axId val="613225304"/>
      </c:barChart>
      <c:catAx>
        <c:axId val="61322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5304"/>
        <c:crosses val="autoZero"/>
        <c:auto val="1"/>
        <c:lblAlgn val="ctr"/>
        <c:lblOffset val="100"/>
        <c:noMultiLvlLbl val="0"/>
      </c:catAx>
      <c:valAx>
        <c:axId val="61322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3224"/>
        <c:axId val="612941656"/>
      </c:barChart>
      <c:catAx>
        <c:axId val="61294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41656"/>
        <c:crosses val="autoZero"/>
        <c:auto val="1"/>
        <c:lblAlgn val="ctr"/>
        <c:lblOffset val="100"/>
        <c:noMultiLvlLbl val="0"/>
      </c:catAx>
      <c:valAx>
        <c:axId val="61294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9888"/>
        <c:axId val="612943616"/>
      </c:barChart>
      <c:catAx>
        <c:axId val="61294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43616"/>
        <c:crosses val="autoZero"/>
        <c:auto val="1"/>
        <c:lblAlgn val="ctr"/>
        <c:lblOffset val="100"/>
        <c:noMultiLvlLbl val="0"/>
      </c:catAx>
      <c:valAx>
        <c:axId val="61294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4400"/>
        <c:axId val="612945184"/>
      </c:barChart>
      <c:catAx>
        <c:axId val="61294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45184"/>
        <c:crosses val="autoZero"/>
        <c:auto val="1"/>
        <c:lblAlgn val="ctr"/>
        <c:lblOffset val="100"/>
        <c:noMultiLvlLbl val="0"/>
      </c:catAx>
      <c:valAx>
        <c:axId val="61294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45968"/>
        <c:axId val="612953808"/>
      </c:barChart>
      <c:catAx>
        <c:axId val="61294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3808"/>
        <c:crosses val="autoZero"/>
        <c:auto val="1"/>
        <c:lblAlgn val="ctr"/>
        <c:lblOffset val="100"/>
        <c:noMultiLvlLbl val="0"/>
      </c:catAx>
      <c:valAx>
        <c:axId val="61295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4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649.79999999999995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39304"/>
        <c:axId val="612954592"/>
      </c:barChart>
      <c:catAx>
        <c:axId val="61293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4592"/>
        <c:crosses val="autoZero"/>
        <c:auto val="1"/>
        <c:lblAlgn val="ctr"/>
        <c:lblOffset val="100"/>
        <c:noMultiLvlLbl val="0"/>
      </c:catAx>
      <c:valAx>
        <c:axId val="61295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3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951456"/>
        <c:axId val="612954200"/>
      </c:barChart>
      <c:catAx>
        <c:axId val="6129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954200"/>
        <c:crosses val="autoZero"/>
        <c:auto val="1"/>
        <c:lblAlgn val="ctr"/>
        <c:lblOffset val="100"/>
        <c:noMultiLvlLbl val="0"/>
      </c:catAx>
      <c:valAx>
        <c:axId val="61295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9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김은자, ID : H1900553)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10:47:22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1458.2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64.599999999999994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64.5</v>
      </c>
      <c r="G8" s="59">
        <f>'DRIs DATA 입력'!G8</f>
        <v>14.6</v>
      </c>
      <c r="H8" s="59">
        <f>'DRIs DATA 입력'!H8</f>
        <v>20.9</v>
      </c>
      <c r="I8" s="46"/>
      <c r="J8" s="59" t="s">
        <v>215</v>
      </c>
      <c r="K8" s="59">
        <f>'DRIs DATA 입력'!K8</f>
        <v>12.2</v>
      </c>
      <c r="L8" s="59">
        <f>'DRIs DATA 입력'!L8</f>
        <v>17.3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415.5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649.79999999999995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592.70000000000005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1123.5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6719.9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3211.4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182.6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16.899999999999999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1001.4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281</v>
      </c>
      <c r="G1" s="64" t="s">
        <v>277</v>
      </c>
      <c r="H1" s="63" t="s">
        <v>282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1458.2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64.599999999999994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30.8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64.5</v>
      </c>
      <c r="G8" s="67">
        <v>14.6</v>
      </c>
      <c r="H8" s="67">
        <v>20.9</v>
      </c>
      <c r="J8" s="67" t="s">
        <v>215</v>
      </c>
      <c r="K8" s="67">
        <v>12.2</v>
      </c>
      <c r="L8" s="67">
        <v>17.3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671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24.3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6.1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415.5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171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1.5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1.5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15.7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2.9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649.79999999999995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8.5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2.4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5.2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592.70000000000005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1123.5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6719.9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3211.4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137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182.6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16.899999999999999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10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1001.4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3.7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54.1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62.4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1" sqref="G31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278</v>
      </c>
      <c r="B2" s="62" t="s">
        <v>279</v>
      </c>
      <c r="C2" s="62" t="s">
        <v>280</v>
      </c>
      <c r="D2" s="62">
        <v>64</v>
      </c>
      <c r="E2" s="62">
        <v>1458.1559</v>
      </c>
      <c r="F2" s="62">
        <v>199.22162</v>
      </c>
      <c r="G2" s="62">
        <v>45.143935999999997</v>
      </c>
      <c r="H2" s="62">
        <v>32.241183999999997</v>
      </c>
      <c r="I2" s="62">
        <v>12.902752</v>
      </c>
      <c r="J2" s="62">
        <v>64.583349999999996</v>
      </c>
      <c r="K2" s="62">
        <v>38.658740000000002</v>
      </c>
      <c r="L2" s="62">
        <v>25.924610000000001</v>
      </c>
      <c r="M2" s="62">
        <v>30.798628000000001</v>
      </c>
      <c r="N2" s="62">
        <v>2.4629303999999999</v>
      </c>
      <c r="O2" s="62">
        <v>18.017294</v>
      </c>
      <c r="P2" s="62">
        <v>906.81903</v>
      </c>
      <c r="Q2" s="62">
        <v>29.123234</v>
      </c>
      <c r="R2" s="62">
        <v>670.98004000000003</v>
      </c>
      <c r="S2" s="62">
        <v>84.54325</v>
      </c>
      <c r="T2" s="62">
        <v>7037.2420000000002</v>
      </c>
      <c r="U2" s="62">
        <v>6.0709194999999996</v>
      </c>
      <c r="V2" s="62">
        <v>24.287962</v>
      </c>
      <c r="W2" s="62">
        <v>415.4991</v>
      </c>
      <c r="X2" s="62">
        <v>171.03818000000001</v>
      </c>
      <c r="Y2" s="62">
        <v>1.540918</v>
      </c>
      <c r="Z2" s="62">
        <v>1.4562851000000001</v>
      </c>
      <c r="AA2" s="62">
        <v>15.694269999999999</v>
      </c>
      <c r="AB2" s="62">
        <v>2.9474580000000001</v>
      </c>
      <c r="AC2" s="62">
        <v>649.81129999999996</v>
      </c>
      <c r="AD2" s="62">
        <v>8.4884789999999999</v>
      </c>
      <c r="AE2" s="62">
        <v>2.4376172999999999</v>
      </c>
      <c r="AF2" s="62">
        <v>5.1737843000000003</v>
      </c>
      <c r="AG2" s="62">
        <v>592.72362999999996</v>
      </c>
      <c r="AH2" s="62">
        <v>379.99862999999999</v>
      </c>
      <c r="AI2" s="62">
        <v>212.72502</v>
      </c>
      <c r="AJ2" s="62">
        <v>1123.4911</v>
      </c>
      <c r="AK2" s="62">
        <v>6719.8509999999997</v>
      </c>
      <c r="AL2" s="62">
        <v>136.98681999999999</v>
      </c>
      <c r="AM2" s="62">
        <v>3211.3533000000002</v>
      </c>
      <c r="AN2" s="62">
        <v>182.55500000000001</v>
      </c>
      <c r="AO2" s="62">
        <v>16.937891</v>
      </c>
      <c r="AP2" s="62">
        <v>14.176494</v>
      </c>
      <c r="AQ2" s="62">
        <v>2.7613978000000001</v>
      </c>
      <c r="AR2" s="62">
        <v>9.9684699999999999</v>
      </c>
      <c r="AS2" s="62">
        <v>1001.3822</v>
      </c>
      <c r="AT2" s="62">
        <v>2.4133890000000002E-2</v>
      </c>
      <c r="AU2" s="62">
        <v>3.6808638999999999</v>
      </c>
      <c r="AV2" s="62">
        <v>54.132174999999997</v>
      </c>
      <c r="AW2" s="62">
        <v>62.392753999999996</v>
      </c>
      <c r="AX2" s="62">
        <v>0.36840504000000002</v>
      </c>
      <c r="AY2" s="62">
        <v>0.6105315</v>
      </c>
      <c r="AZ2" s="62">
        <v>249.86462</v>
      </c>
      <c r="BA2" s="62">
        <v>49.530033000000003</v>
      </c>
      <c r="BB2" s="62">
        <v>11.520924000000001</v>
      </c>
      <c r="BC2" s="62">
        <v>14.403783000000001</v>
      </c>
      <c r="BD2" s="62">
        <v>23.575030000000002</v>
      </c>
      <c r="BE2" s="62">
        <v>2.6974068</v>
      </c>
      <c r="BF2" s="62">
        <v>11.706979</v>
      </c>
      <c r="BG2" s="62">
        <v>1.1518279999999999E-3</v>
      </c>
      <c r="BH2" s="62">
        <v>1.1659531000000001E-2</v>
      </c>
      <c r="BI2" s="62">
        <v>8.9853620000000002E-3</v>
      </c>
      <c r="BJ2" s="62">
        <v>6.2073219999999998E-2</v>
      </c>
      <c r="BK2" s="72">
        <v>8.8602200000000004E-5</v>
      </c>
      <c r="BL2" s="62">
        <v>0.32325512000000001</v>
      </c>
      <c r="BM2" s="62">
        <v>4.7153334999999998</v>
      </c>
      <c r="BN2" s="62">
        <v>1.2105359</v>
      </c>
      <c r="BO2" s="62">
        <v>64.3018</v>
      </c>
      <c r="BP2" s="62">
        <v>12.716867000000001</v>
      </c>
      <c r="BQ2" s="62">
        <v>21.237954999999999</v>
      </c>
      <c r="BR2" s="62">
        <v>76.945859999999996</v>
      </c>
      <c r="BS2" s="62">
        <v>26.992667999999998</v>
      </c>
      <c r="BT2" s="62">
        <v>15.845298</v>
      </c>
      <c r="BU2" s="62">
        <v>0.25734812000000001</v>
      </c>
      <c r="BV2" s="62">
        <v>0.13995509</v>
      </c>
      <c r="BW2" s="62">
        <v>1.0663885</v>
      </c>
      <c r="BX2" s="62">
        <v>1.8552119</v>
      </c>
      <c r="BY2" s="62">
        <v>9.4069180000000002E-2</v>
      </c>
      <c r="BZ2" s="62">
        <v>1.0064480000000001E-3</v>
      </c>
      <c r="CA2" s="62">
        <v>0.86896569999999995</v>
      </c>
      <c r="CB2" s="62">
        <v>7.1395576000000002E-2</v>
      </c>
      <c r="CC2" s="62">
        <v>8.1962099999999996E-2</v>
      </c>
      <c r="CD2" s="62">
        <v>1.7218559</v>
      </c>
      <c r="CE2" s="62">
        <v>0.10881235</v>
      </c>
      <c r="CF2" s="62">
        <v>0.97881549999999995</v>
      </c>
      <c r="CG2" s="72">
        <v>2.4750000000000001E-7</v>
      </c>
      <c r="CH2" s="62">
        <v>6.0338586999999999E-2</v>
      </c>
      <c r="CI2" s="62">
        <v>1.2663990000000001E-3</v>
      </c>
      <c r="CJ2" s="62">
        <v>3.6680571999999998</v>
      </c>
      <c r="CK2" s="62">
        <v>2.5161949999999999E-2</v>
      </c>
      <c r="CL2" s="62">
        <v>2.1833491</v>
      </c>
      <c r="CM2" s="62">
        <v>4.0399419999999999</v>
      </c>
      <c r="CN2" s="62">
        <v>2521.6707000000001</v>
      </c>
      <c r="CO2" s="62">
        <v>4551.7934999999998</v>
      </c>
      <c r="CP2" s="62">
        <v>3572.0308</v>
      </c>
      <c r="CQ2" s="62">
        <v>1002.7984</v>
      </c>
      <c r="CR2" s="62">
        <v>538.48670000000004</v>
      </c>
      <c r="CS2" s="62">
        <v>254.86861999999999</v>
      </c>
      <c r="CT2" s="62">
        <v>2622.0679</v>
      </c>
      <c r="CU2" s="62">
        <v>1852.4580000000001</v>
      </c>
      <c r="CV2" s="62">
        <v>729.99120000000005</v>
      </c>
      <c r="CW2" s="62">
        <v>2226.0763999999999</v>
      </c>
      <c r="CX2" s="62">
        <v>657.48140000000001</v>
      </c>
      <c r="CY2" s="62">
        <v>2858.6948000000002</v>
      </c>
      <c r="CZ2" s="62">
        <v>1817.3965000000001</v>
      </c>
      <c r="DA2" s="62">
        <v>4303.652</v>
      </c>
      <c r="DB2" s="62">
        <v>3459.7478000000001</v>
      </c>
      <c r="DC2" s="62">
        <v>6732.7437</v>
      </c>
      <c r="DD2" s="62">
        <v>10725.075000000001</v>
      </c>
      <c r="DE2" s="62">
        <v>2571.6959999999999</v>
      </c>
      <c r="DF2" s="62">
        <v>3281.3489</v>
      </c>
      <c r="DG2" s="62">
        <v>2600.52</v>
      </c>
      <c r="DH2" s="62">
        <v>145.32574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49.530033000000003</v>
      </c>
      <c r="B6">
        <f>BB2</f>
        <v>11.520924000000001</v>
      </c>
      <c r="C6">
        <f>BC2</f>
        <v>14.403783000000001</v>
      </c>
      <c r="D6">
        <f>BD2</f>
        <v>23.575030000000002</v>
      </c>
    </row>
    <row r="7" spans="1:11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7" sqref="I2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20477</v>
      </c>
      <c r="C2" s="56">
        <f ca="1">YEAR(TODAY())-YEAR(B2)+IF(TODAY()&gt;=DATE(YEAR(TODAY()),MONTH(B2),DAY(B2)),0,-1)</f>
        <v>65</v>
      </c>
      <c r="E2" s="52">
        <v>158</v>
      </c>
      <c r="F2" s="53" t="s">
        <v>275</v>
      </c>
      <c r="G2" s="52">
        <v>65.3</v>
      </c>
      <c r="H2" s="51" t="s">
        <v>40</v>
      </c>
      <c r="I2" s="79">
        <f>ROUND(G3/E3^2,1)</f>
        <v>26.2</v>
      </c>
    </row>
    <row r="3" spans="1:9">
      <c r="E3" s="51">
        <f>E2/100</f>
        <v>1.58</v>
      </c>
      <c r="F3" s="51" t="s">
        <v>39</v>
      </c>
      <c r="G3" s="51">
        <f>G2</f>
        <v>65.3</v>
      </c>
      <c r="H3" s="51" t="s">
        <v>40</v>
      </c>
      <c r="I3" s="79"/>
    </row>
    <row r="4" spans="1:9">
      <c r="A4" t="s">
        <v>272</v>
      </c>
    </row>
    <row r="5" spans="1:9">
      <c r="B5" s="60">
        <v>44174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김은자, ID : H1900553)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10:47:22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44174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65</v>
      </c>
      <c r="G12" s="144"/>
      <c r="H12" s="144"/>
      <c r="I12" s="144"/>
      <c r="K12" s="135">
        <f>'개인정보 및 신체계측 입력'!E2</f>
        <v>158</v>
      </c>
      <c r="L12" s="136"/>
      <c r="M12" s="129">
        <f>'개인정보 및 신체계측 입력'!G2</f>
        <v>65.3</v>
      </c>
      <c r="N12" s="130"/>
      <c r="O12" s="125" t="s">
        <v>270</v>
      </c>
      <c r="P12" s="119"/>
      <c r="Q12" s="122">
        <f>'개인정보 및 신체계측 입력'!I2</f>
        <v>26.2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김은자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64.5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14.6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20.9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17.3</v>
      </c>
      <c r="L72" s="36" t="s">
        <v>52</v>
      </c>
      <c r="M72" s="36">
        <f>ROUND('DRIs DATA'!K8,1)</f>
        <v>12.2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89.47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202.5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171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193.33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74.09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447.99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169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2021-02-15T02:43:44Z</dcterms:modified>
</cp:coreProperties>
</file>