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<sst xmlns="http://schemas.openxmlformats.org/spreadsheetml/2006/main" count="692" uniqueCount="283">
  <si>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</si>
  <si>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</si>
  <si>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</si>
  <si>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</si>
  <si>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</si>
  <si>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</si>
  <si>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</si>
  <si>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</si>
  <si>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</si>
  <si>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</si>
  <si>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</si>
  <si>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</si>
  <si>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</si>
  <si>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</si>
  <si>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</si>
  <si>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</si>
  <si>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</si>
  <si>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</si>
  <si>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</si>
  <si>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</si>
  <si>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</si>
  <si>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</si>
  <si>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</si>
  <si>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</si>
  <si>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</si>
  <si>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</si>
  <si>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</si>
  <si>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</si>
  <si>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</si>
  <si>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</si>
  <si>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</si>
  <si>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</si>
  <si>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</si>
  <si>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</si>
  <si>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</si>
  <si>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</si>
  <si>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</si>
  <si>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</si>
  <si>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</si>
  <si>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</si>
  <si>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</si>
  <si>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</si>
  <si>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</si>
  <si>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</si>
  <si>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</si>
  <si>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</si>
  <si>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</si>
  <si>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</si>
  <si>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</si>
  <si>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</si>
  <si>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</si>
  <si>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</si>
  <si>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</si>
  <si>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</si>
  <si>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</si>
  <si>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</si>
  <si>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</si>
  <si>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</si>
  <si>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</si>
  <si>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</si>
  <si>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</si>
  <si>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</si>
  <si>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</si>
  <si>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</si>
  <si>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</si>
  <si>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</si>
  <si>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</si>
  <si>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</si>
  <si>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</si>
  <si>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</si>
  <si>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</si>
  <si>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</si>
  <si>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</si>
  <si>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</si>
  <si>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</si>
  <si>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</si>
  <si>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</si>
  <si>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</si>
  <si>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</si>
  <si>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</si>
  <si>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</si>
  <si>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</si>
  <si>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</si>
  <si>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</si>
  <si>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</si>
  <si>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</si>
  <si>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</si>
  <si>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</si>
  <si>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</si>
  <si>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</si>
  <si>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</si>
  <si>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</si>
  <si>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</si>
  <si>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</si>
  <si>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</si>
  <si>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</si>
  <si>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</si>
  <si>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</si>
  <si>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</si>
  <si>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</si>
  <si>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</si>
  <si>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</si>
  <si>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</si>
  <si>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</si>
  <si>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</si>
  <si>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</si>
  <si>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</si>
  <si>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</si>
  <si>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</si>
  <si>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</si>
  <si>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</si>
  <si>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</si>
  <si>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</si>
  <si>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</si>
  <si>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</si>
  <si>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</si>
  <si>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</si>
  <si>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</si>
  <si>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</si>
  <si>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</si>
  <si>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</si>
  <si>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</si>
  <si>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</si>
  <si>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</si>
  <si>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</si>
  <si>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</si>
  <si>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</si>
  <si>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</si>
  <si>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</si>
  <si>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</si>
  <si>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</si>
  <si>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</si>
  <si>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</si>
  <si>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</si>
  <si>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</si>
  <si>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</si>
  <si>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</si>
  <si>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</si>
  <si>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</si>
  <si>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</si>
  <si>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</si>
  <si>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</si>
  <si>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</si>
  <si>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</si>
  <si>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</si>
  <si>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</si>
  <si>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</si>
  <si>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</si>
  <si>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</si>
  <si>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</si>
  <si>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</si>
  <si>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</si>
  <si>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</si>
  <si>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</si>
  <si>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</si>
  <si>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</si>
  <si>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</si>
  <si>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</si>
  <si>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</si>
  <si>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</si>
  <si>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</si>
  <si>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</si>
  <si>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</si>
  <si>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</si>
  <si>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</si>
  <si>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</si>
  <si>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</si>
  <si>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</si>
  <si>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</si>
  <si>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</si>
  <si>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</si>
  <si>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</si>
  <si>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</si>
  <si>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</si>
  <si>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</si>
  <si>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</si>
  <si>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</si>
  <si>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</si>
  <si>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</si>
  <si>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</si>
  <si>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</si>
  <si>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</si>
  <si>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</si>
  <si>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</si>
  <si>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</si>
  <si>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</si>
  <si>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</si>
  <si>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</si>
  <si>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</si>
  <si>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</si>
  <si>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</si>
  <si>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</si>
  <si>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</si>
  <si>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</si>
  <si>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</si>
  <si>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</si>
  <si>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</si>
  <si>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</si>
  <si>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</si>
  <si>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</si>
  <si>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</si>
  <si>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</si>
  <si>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</si>
  <si>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</si>
  <si>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</si>
  <si>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</si>
  <si>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</si>
  <si>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</si>
  <si>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</si>
  <si>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</si>
  <si>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</si>
  <si>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</si>
  <si>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</si>
  <si>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</si>
  <si>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</si>
  <si>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</si>
  <si>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</si>
  <si>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</si>
  <si>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</si>
  <si>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</si>
  <si>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</si>
  <si>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</si>
  <si>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</si>
  <si>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</si>
  <si>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</si>
  <si>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</si>
  <si>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</si>
  <si>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</si>
  <si>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</si>
  <si>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</si>
  <si>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</si>
  <si>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</si>
  <si>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</si>
  <si>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</si>
  <si>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</si>
  <si>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</si>
  <si>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</si>
  <si>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</si>
  <si>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</si>
  <si>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</si>
  <si>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</si>
  <si>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</si>
  <si>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</si>
  <si>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</si>
  <si>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</si>
  <si>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</si>
  <si>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</si>
  <si>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</si>
  <si>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</si>
  <si>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</si>
  <si>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</si>
  <si>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</si>
  <si>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</si>
  <si>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</si>
  <si>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</si>
  <si>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</si>
  <si>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</si>
  <si>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</si>
  <si>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</si>
  <si>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</si>
  <si>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</si>
  <si>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</si>
  <si>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</si>
  <si>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</si>
  <si>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</si>
  <si>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</si>
  <si>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</si>
  <si>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</si>
  <si>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</si>
  <si>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</si>
  <si>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</si>
  <si>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</si>
  <si>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</si>
  <si>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</si>
  <si>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</si>
  <si>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</si>
  <si>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</si>
  <si>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</si>
  <si>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H1900555</t>
  </si>
  <si>
    <t>안시춘</t>
  </si>
  <si>
    <t>M</t>
  </si>
  <si>
    <t>(설문지 : FFQ 95문항 설문지, 사용자 : 안시춘, ID : H1900555)</t>
  </si>
  <si>
    <t>2021년 02월 15일 10:48:39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</si>
</sst>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9736"/>
        <c:axId val="520386400"/>
      </c:barChart>
      <c:catAx>
        <c:axId val="52037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6400"/>
        <c:crosses val="autoZero"/>
        <c:auto val="1"/>
        <c:lblAlgn val="ctr"/>
        <c:lblOffset val="100"/>
        <c:noMultiLvlLbl val="0"/>
      </c:catAx>
      <c:valAx>
        <c:axId val="52038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7576"/>
        <c:axId val="520386792"/>
      </c:barChart>
      <c:catAx>
        <c:axId val="52038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6792"/>
        <c:crosses val="autoZero"/>
        <c:auto val="1"/>
        <c:lblAlgn val="ctr"/>
        <c:lblOffset val="100"/>
        <c:noMultiLvlLbl val="0"/>
      </c:catAx>
      <c:valAx>
        <c:axId val="52038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7184"/>
        <c:axId val="520388752"/>
      </c:barChart>
      <c:catAx>
        <c:axId val="52038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8752"/>
        <c:crosses val="autoZero"/>
        <c:auto val="1"/>
        <c:lblAlgn val="ctr"/>
        <c:lblOffset val="100"/>
        <c:noMultiLvlLbl val="0"/>
      </c:catAx>
      <c:valAx>
        <c:axId val="52038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6280"/>
        <c:axId val="613239024"/>
      </c:barChart>
      <c:catAx>
        <c:axId val="61323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9024"/>
        <c:crosses val="autoZero"/>
        <c:auto val="1"/>
        <c:lblAlgn val="ctr"/>
        <c:lblOffset val="100"/>
        <c:noMultiLvlLbl val="0"/>
      </c:catAx>
      <c:valAx>
        <c:axId val="61323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4320"/>
        <c:axId val="613230792"/>
      </c:barChart>
      <c:catAx>
        <c:axId val="6132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0792"/>
        <c:crosses val="autoZero"/>
        <c:auto val="1"/>
        <c:lblAlgn val="ctr"/>
        <c:lblOffset val="100"/>
        <c:noMultiLvlLbl val="0"/>
      </c:catAx>
      <c:valAx>
        <c:axId val="6132307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5888"/>
        <c:axId val="613236672"/>
      </c:barChart>
      <c:catAx>
        <c:axId val="61323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6672"/>
        <c:crosses val="autoZero"/>
        <c:auto val="1"/>
        <c:lblAlgn val="ctr"/>
        <c:lblOffset val="100"/>
        <c:noMultiLvlLbl val="0"/>
      </c:catAx>
      <c:valAx>
        <c:axId val="61323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7064"/>
        <c:axId val="613231184"/>
      </c:barChart>
      <c:catAx>
        <c:axId val="61323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1184"/>
        <c:crosses val="autoZero"/>
        <c:auto val="1"/>
        <c:lblAlgn val="ctr"/>
        <c:lblOffset val="100"/>
        <c:noMultiLvlLbl val="0"/>
      </c:catAx>
      <c:valAx>
        <c:axId val="61323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3536"/>
        <c:axId val="613228832"/>
      </c:barChart>
      <c:catAx>
        <c:axId val="61323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8832"/>
        <c:crosses val="autoZero"/>
        <c:auto val="1"/>
        <c:lblAlgn val="ctr"/>
        <c:lblOffset val="100"/>
        <c:noMultiLvlLbl val="0"/>
      </c:catAx>
      <c:valAx>
        <c:axId val="613228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7456"/>
        <c:axId val="613235496"/>
      </c:barChart>
      <c:catAx>
        <c:axId val="61323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5496"/>
        <c:crosses val="autoZero"/>
        <c:auto val="1"/>
        <c:lblAlgn val="ctr"/>
        <c:lblOffset val="100"/>
        <c:noMultiLvlLbl val="0"/>
      </c:catAx>
      <c:valAx>
        <c:axId val="613235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2752"/>
        <c:axId val="613239808"/>
      </c:barChart>
      <c:catAx>
        <c:axId val="61323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9808"/>
        <c:crosses val="autoZero"/>
        <c:auto val="1"/>
        <c:lblAlgn val="ctr"/>
        <c:lblOffset val="100"/>
        <c:noMultiLvlLbl val="0"/>
      </c:catAx>
      <c:valAx>
        <c:axId val="61323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1576"/>
        <c:axId val="613238240"/>
      </c:barChart>
      <c:catAx>
        <c:axId val="6132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8240"/>
        <c:crosses val="autoZero"/>
        <c:auto val="1"/>
        <c:lblAlgn val="ctr"/>
        <c:lblOffset val="100"/>
        <c:noMultiLvlLbl val="0"/>
      </c:catAx>
      <c:valAx>
        <c:axId val="61323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088"/>
        <c:axId val="520378560"/>
      </c:barChart>
      <c:catAx>
        <c:axId val="5203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8560"/>
        <c:crosses val="autoZero"/>
        <c:auto val="1"/>
        <c:lblAlgn val="ctr"/>
        <c:lblOffset val="100"/>
        <c:noMultiLvlLbl val="0"/>
      </c:catAx>
      <c:valAx>
        <c:axId val="52037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1968"/>
        <c:axId val="613240592"/>
      </c:barChart>
      <c:catAx>
        <c:axId val="6132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0592"/>
        <c:crosses val="autoZero"/>
        <c:auto val="1"/>
        <c:lblAlgn val="ctr"/>
        <c:lblOffset val="100"/>
        <c:noMultiLvlLbl val="0"/>
      </c:catAx>
      <c:valAx>
        <c:axId val="61324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6080"/>
        <c:axId val="613244120"/>
      </c:barChart>
      <c:catAx>
        <c:axId val="6132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4120"/>
        <c:crosses val="autoZero"/>
        <c:auto val="1"/>
        <c:lblAlgn val="ctr"/>
        <c:lblOffset val="100"/>
        <c:noMultiLvlLbl val="0"/>
      </c:catAx>
      <c:valAx>
        <c:axId val="61324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9.8000000000000007</c:v>
                </c:pt>
                <c:pt idx="1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3244904"/>
        <c:axId val="613245296"/>
      </c:barChart>
      <c:catAx>
        <c:axId val="61324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5296"/>
        <c:crosses val="autoZero"/>
        <c:auto val="1"/>
        <c:lblAlgn val="ctr"/>
        <c:lblOffset val="100"/>
        <c:noMultiLvlLbl val="0"/>
      </c:catAx>
      <c:valAx>
        <c:axId val="61324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8.5689810000000008</c:v>
                </c:pt>
                <c:pt idx="1">
                  <c:v>10.410812999999999</c:v>
                </c:pt>
                <c:pt idx="2">
                  <c:v>6.6628655999999999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609.79999999999995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8432"/>
        <c:axId val="613243336"/>
      </c:barChart>
      <c:catAx>
        <c:axId val="61324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3336"/>
        <c:crosses val="autoZero"/>
        <c:auto val="1"/>
        <c:lblAlgn val="ctr"/>
        <c:lblOffset val="100"/>
        <c:noMultiLvlLbl val="0"/>
      </c:catAx>
      <c:valAx>
        <c:axId val="613243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7648"/>
        <c:axId val="613246864"/>
      </c:barChart>
      <c:catAx>
        <c:axId val="6132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6864"/>
        <c:crosses val="autoZero"/>
        <c:auto val="1"/>
        <c:lblAlgn val="ctr"/>
        <c:lblOffset val="100"/>
        <c:noMultiLvlLbl val="0"/>
      </c:catAx>
      <c:valAx>
        <c:axId val="61324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79.400000000000006</c:v>
                </c:pt>
                <c:pt idx="1">
                  <c:v>6.1</c:v>
                </c:pt>
                <c:pt idx="2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3241768"/>
        <c:axId val="613243728"/>
      </c:barChart>
      <c:catAx>
        <c:axId val="61324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3728"/>
        <c:crosses val="autoZero"/>
        <c:auto val="1"/>
        <c:lblAlgn val="ctr"/>
        <c:lblOffset val="100"/>
        <c:noMultiLvlLbl val="0"/>
      </c:catAx>
      <c:valAx>
        <c:axId val="61324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2061.6999999999998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1376"/>
        <c:axId val="613242160"/>
      </c:barChart>
      <c:catAx>
        <c:axId val="6132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2160"/>
        <c:crosses val="autoZero"/>
        <c:auto val="1"/>
        <c:lblAlgn val="ctr"/>
        <c:lblOffset val="100"/>
        <c:noMultiLvlLbl val="0"/>
      </c:catAx>
      <c:valAx>
        <c:axId val="61324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5696"/>
        <c:axId val="613220992"/>
      </c:barChart>
      <c:catAx>
        <c:axId val="61322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0992"/>
        <c:crosses val="autoZero"/>
        <c:auto val="1"/>
        <c:lblAlgn val="ctr"/>
        <c:lblOffset val="100"/>
        <c:noMultiLvlLbl val="0"/>
      </c:catAx>
      <c:valAx>
        <c:axId val="61322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19816"/>
        <c:axId val="613220208"/>
      </c:barChart>
      <c:catAx>
        <c:axId val="61321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0208"/>
        <c:crosses val="autoZero"/>
        <c:auto val="1"/>
        <c:lblAlgn val="ctr"/>
        <c:lblOffset val="100"/>
        <c:noMultiLvlLbl val="0"/>
      </c:catAx>
      <c:valAx>
        <c:axId val="61322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4248"/>
        <c:axId val="520381304"/>
      </c:barChart>
      <c:catAx>
        <c:axId val="5203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1304"/>
        <c:crosses val="autoZero"/>
        <c:auto val="1"/>
        <c:lblAlgn val="ctr"/>
        <c:lblOffset val="100"/>
        <c:noMultiLvlLbl val="0"/>
      </c:catAx>
      <c:valAx>
        <c:axId val="52038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7494.7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2952"/>
        <c:axId val="613228440"/>
      </c:barChart>
      <c:catAx>
        <c:axId val="61322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8440"/>
        <c:crosses val="autoZero"/>
        <c:auto val="1"/>
        <c:lblAlgn val="ctr"/>
        <c:lblOffset val="100"/>
        <c:noMultiLvlLbl val="0"/>
      </c:catAx>
      <c:valAx>
        <c:axId val="61322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18640"/>
        <c:axId val="613221384"/>
      </c:barChart>
      <c:catAx>
        <c:axId val="6132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1384"/>
        <c:crosses val="autoZero"/>
        <c:auto val="1"/>
        <c:lblAlgn val="ctr"/>
        <c:lblOffset val="100"/>
        <c:noMultiLvlLbl val="0"/>
      </c:catAx>
      <c:valAx>
        <c:axId val="61322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3344"/>
        <c:axId val="613224912"/>
      </c:barChart>
      <c:catAx>
        <c:axId val="61322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4912"/>
        <c:crosses val="autoZero"/>
        <c:auto val="1"/>
        <c:lblAlgn val="ctr"/>
        <c:lblOffset val="100"/>
        <c:noMultiLvlLbl val="0"/>
      </c:catAx>
      <c:valAx>
        <c:axId val="61322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6008"/>
        <c:axId val="520376600"/>
      </c:barChart>
      <c:catAx>
        <c:axId val="52038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6600"/>
        <c:crosses val="autoZero"/>
        <c:auto val="1"/>
        <c:lblAlgn val="ctr"/>
        <c:lblOffset val="100"/>
        <c:noMultiLvlLbl val="0"/>
      </c:catAx>
      <c:valAx>
        <c:axId val="52037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5032"/>
        <c:axId val="520382480"/>
      </c:barChart>
      <c:catAx>
        <c:axId val="5203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2480"/>
        <c:crosses val="autoZero"/>
        <c:auto val="1"/>
        <c:lblAlgn val="ctr"/>
        <c:lblOffset val="100"/>
        <c:noMultiLvlLbl val="0"/>
      </c:catAx>
      <c:valAx>
        <c:axId val="520382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4048"/>
        <c:axId val="520377384"/>
      </c:barChart>
      <c:catAx>
        <c:axId val="5203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7384"/>
        <c:crosses val="autoZero"/>
        <c:auto val="1"/>
        <c:lblAlgn val="ctr"/>
        <c:lblOffset val="100"/>
        <c:noMultiLvlLbl val="0"/>
      </c:catAx>
      <c:valAx>
        <c:axId val="52037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872"/>
        <c:axId val="520384440"/>
      </c:barChart>
      <c:catAx>
        <c:axId val="52038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4440"/>
        <c:crosses val="autoZero"/>
        <c:auto val="1"/>
        <c:lblAlgn val="ctr"/>
        <c:lblOffset val="100"/>
        <c:noMultiLvlLbl val="0"/>
      </c:catAx>
      <c:valAx>
        <c:axId val="52038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568.70000000000005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79344"/>
        <c:axId val="520376992"/>
      </c:barChart>
      <c:catAx>
        <c:axId val="52037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76992"/>
        <c:crosses val="autoZero"/>
        <c:auto val="1"/>
        <c:lblAlgn val="ctr"/>
        <c:lblOffset val="100"/>
        <c:noMultiLvlLbl val="0"/>
      </c:catAx>
      <c:valAx>
        <c:axId val="52037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7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7968"/>
        <c:axId val="520389928"/>
      </c:barChart>
      <c:catAx>
        <c:axId val="5203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9928"/>
        <c:crosses val="autoZero"/>
        <c:auto val="1"/>
        <c:lblAlgn val="ctr"/>
        <c:lblOffset val="100"/>
        <c:noMultiLvlLbl val="0"/>
      </c:catAx>
      <c:valAx>
        <c:axId val="52038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안시춘, ID : H1900555)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10:48:39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2061.6999999999998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79.400000000000006</v>
      </c>
      <c r="G8" s="59">
        <f>'DRIs DATA 입력'!G8</f>
        <v>6.1</v>
      </c>
      <c r="H8" s="59">
        <f>'DRIs DATA 입력'!H8</f>
        <v>14.5</v>
      </c>
      <c r="I8" s="46"/>
      <c r="J8" s="59" t="s">
        <v>215</v>
      </c>
      <c r="K8" s="59">
        <f>'DRIs DATA 입력'!K8</f>
        <v>9.8000000000000007</v>
      </c>
      <c r="L8" s="59">
        <f>'DRIs DATA 입력'!L8</f>
        <v>4.7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609.79999999999995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2.2000000000000002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280.3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568.70000000000005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407.7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1125.8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7494.7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3096.8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434.6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48" sqref="R48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281</v>
      </c>
      <c r="G1" s="64" t="s">
        <v>277</v>
      </c>
      <c r="H1" s="63" t="s">
        <v>282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2200</v>
      </c>
      <c r="C6" s="67">
        <v>2061.6999999999998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50</v>
      </c>
      <c r="P6" s="67">
        <v>60</v>
      </c>
      <c r="Q6" s="67">
        <v>0</v>
      </c>
      <c r="R6" s="67">
        <v>0</v>
      </c>
      <c r="S6" s="67">
        <v>67.5</v>
      </c>
      <c r="U6" s="67" t="s">
        <v>213</v>
      </c>
      <c r="V6" s="67">
        <v>0</v>
      </c>
      <c r="W6" s="67">
        <v>0</v>
      </c>
      <c r="X6" s="67">
        <v>25</v>
      </c>
      <c r="Y6" s="67">
        <v>0</v>
      </c>
      <c r="Z6" s="67">
        <v>24.2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79.400000000000006</v>
      </c>
      <c r="G8" s="67">
        <v>6.1</v>
      </c>
      <c r="H8" s="67">
        <v>14.5</v>
      </c>
      <c r="J8" s="67" t="s">
        <v>215</v>
      </c>
      <c r="K8" s="67">
        <v>9.8000000000000007</v>
      </c>
      <c r="L8" s="67">
        <v>4.7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530</v>
      </c>
      <c r="C16" s="67">
        <v>750</v>
      </c>
      <c r="D16" s="67">
        <v>0</v>
      </c>
      <c r="E16" s="67">
        <v>3000</v>
      </c>
      <c r="F16" s="67">
        <v>609.79999999999995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14.8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2.2000000000000002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280.3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94.4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1.9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1.2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16.8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2.1</v>
      </c>
      <c r="AJ26" s="67" t="s">
        <v>232</v>
      </c>
      <c r="AK26" s="67">
        <v>320</v>
      </c>
      <c r="AL26" s="67">
        <v>400</v>
      </c>
      <c r="AM26" s="67">
        <v>0</v>
      </c>
      <c r="AN26" s="67">
        <v>1000</v>
      </c>
      <c r="AO26" s="67">
        <v>568.70000000000005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6.2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1.3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0.6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407.7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1125.8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7494.7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3096.8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95.4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77.5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14.4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12.6</v>
      </c>
      <c r="O46" s="67" t="s">
        <v>250</v>
      </c>
      <c r="P46" s="67">
        <v>600</v>
      </c>
      <c r="Q46" s="67">
        <v>800</v>
      </c>
      <c r="R46" s="67">
        <v>0</v>
      </c>
      <c r="S46" s="67">
        <v>10000</v>
      </c>
      <c r="T46" s="67">
        <v>434.6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4.2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54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91.3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11" sqref="C11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278</v>
      </c>
      <c r="B2" s="62" t="s">
        <v>279</v>
      </c>
      <c r="C2" s="62" t="s">
        <v>280</v>
      </c>
      <c r="D2" s="62">
        <v>60</v>
      </c>
      <c r="E2" s="62">
        <v>2061.6763000000001</v>
      </c>
      <c r="F2" s="62">
        <v>368.87027</v>
      </c>
      <c r="G2" s="62">
        <v>28.428464999999999</v>
      </c>
      <c r="H2" s="62">
        <v>10.773065000000001</v>
      </c>
      <c r="I2" s="62">
        <v>17.655401000000001</v>
      </c>
      <c r="J2" s="62">
        <v>67.533959999999993</v>
      </c>
      <c r="K2" s="62">
        <v>38.396324</v>
      </c>
      <c r="L2" s="62">
        <v>29.137629</v>
      </c>
      <c r="M2" s="62">
        <v>24.228446999999999</v>
      </c>
      <c r="N2" s="62">
        <v>1.1458974</v>
      </c>
      <c r="O2" s="62">
        <v>12.736794</v>
      </c>
      <c r="P2" s="62">
        <v>728.69500000000005</v>
      </c>
      <c r="Q2" s="62">
        <v>29.773706000000001</v>
      </c>
      <c r="R2" s="62">
        <v>609.81322999999998</v>
      </c>
      <c r="S2" s="62">
        <v>44.353520000000003</v>
      </c>
      <c r="T2" s="62">
        <v>6785.5165999999999</v>
      </c>
      <c r="U2" s="62">
        <v>2.2456019999999999</v>
      </c>
      <c r="V2" s="62">
        <v>14.794551</v>
      </c>
      <c r="W2" s="62">
        <v>280.30365</v>
      </c>
      <c r="X2" s="62">
        <v>94.403850000000006</v>
      </c>
      <c r="Y2" s="62">
        <v>1.8618138</v>
      </c>
      <c r="Z2" s="62">
        <v>1.2027182999999999</v>
      </c>
      <c r="AA2" s="62">
        <v>16.762661000000001</v>
      </c>
      <c r="AB2" s="62">
        <v>2.1340704000000001</v>
      </c>
      <c r="AC2" s="62">
        <v>568.72753999999998</v>
      </c>
      <c r="AD2" s="62">
        <v>6.1586489999999996</v>
      </c>
      <c r="AE2" s="62">
        <v>1.3092253</v>
      </c>
      <c r="AF2" s="62">
        <v>0.55888199999999999</v>
      </c>
      <c r="AG2" s="62">
        <v>407.72516000000002</v>
      </c>
      <c r="AH2" s="62">
        <v>279.71170000000001</v>
      </c>
      <c r="AI2" s="62">
        <v>128.01346000000001</v>
      </c>
      <c r="AJ2" s="62">
        <v>1125.8447000000001</v>
      </c>
      <c r="AK2" s="62">
        <v>7494.72</v>
      </c>
      <c r="AL2" s="62">
        <v>95.398705000000007</v>
      </c>
      <c r="AM2" s="62">
        <v>3096.835</v>
      </c>
      <c r="AN2" s="62">
        <v>77.460144</v>
      </c>
      <c r="AO2" s="62">
        <v>14.417847999999999</v>
      </c>
      <c r="AP2" s="62">
        <v>10.602755999999999</v>
      </c>
      <c r="AQ2" s="62">
        <v>3.8150917999999998</v>
      </c>
      <c r="AR2" s="62">
        <v>12.589793999999999</v>
      </c>
      <c r="AS2" s="62">
        <v>434.5942</v>
      </c>
      <c r="AT2" s="62">
        <v>1.0119036E-2</v>
      </c>
      <c r="AU2" s="62">
        <v>4.1990942999999996</v>
      </c>
      <c r="AV2" s="62">
        <v>54.006115000000001</v>
      </c>
      <c r="AW2" s="62">
        <v>91.311989999999994</v>
      </c>
      <c r="AX2" s="62">
        <v>0.31367105000000001</v>
      </c>
      <c r="AY2" s="62">
        <v>1.0893482000000001</v>
      </c>
      <c r="AZ2" s="62">
        <v>160.1215</v>
      </c>
      <c r="BA2" s="62">
        <v>25.647675</v>
      </c>
      <c r="BB2" s="62">
        <v>8.5689810000000008</v>
      </c>
      <c r="BC2" s="62">
        <v>10.410812999999999</v>
      </c>
      <c r="BD2" s="62">
        <v>6.6628655999999999</v>
      </c>
      <c r="BE2" s="62">
        <v>0.49370389999999997</v>
      </c>
      <c r="BF2" s="62">
        <v>1.9566783999999999</v>
      </c>
      <c r="BG2" s="62">
        <v>4.5795599999999998E-4</v>
      </c>
      <c r="BH2" s="62">
        <v>5.8827300000000005E-4</v>
      </c>
      <c r="BI2" s="62">
        <v>7.5148900000000004E-4</v>
      </c>
      <c r="BJ2" s="62">
        <v>2.1815062999999999E-2</v>
      </c>
      <c r="BK2" s="72">
        <v>3.5227400000000001E-5</v>
      </c>
      <c r="BL2" s="62">
        <v>0.39674395000000001</v>
      </c>
      <c r="BM2" s="62">
        <v>5.2053330000000004</v>
      </c>
      <c r="BN2" s="62">
        <v>1.6229903999999999</v>
      </c>
      <c r="BO2" s="62">
        <v>72.959490000000002</v>
      </c>
      <c r="BP2" s="62">
        <v>15.591101999999999</v>
      </c>
      <c r="BQ2" s="62">
        <v>24.44435</v>
      </c>
      <c r="BR2" s="62">
        <v>80.802245999999997</v>
      </c>
      <c r="BS2" s="62">
        <v>10.305332</v>
      </c>
      <c r="BT2" s="62">
        <v>19.766085</v>
      </c>
      <c r="BU2" s="62">
        <v>6.6074389999999997E-3</v>
      </c>
      <c r="BV2" s="62">
        <v>5.5531289999999997E-2</v>
      </c>
      <c r="BW2" s="62">
        <v>1.2666272000000001</v>
      </c>
      <c r="BX2" s="62">
        <v>1.5370142</v>
      </c>
      <c r="BY2" s="62">
        <v>9.6290803999999994E-2</v>
      </c>
      <c r="BZ2" s="62">
        <v>2.9531499999999999E-4</v>
      </c>
      <c r="CA2" s="62">
        <v>0.27847611999999999</v>
      </c>
      <c r="CB2" s="62">
        <v>3.5459887000000002E-2</v>
      </c>
      <c r="CC2" s="62">
        <v>0.16213859999999999</v>
      </c>
      <c r="CD2" s="62">
        <v>1.2563907999999999</v>
      </c>
      <c r="CE2" s="62">
        <v>2.2245523E-2</v>
      </c>
      <c r="CF2" s="62">
        <v>0.26066285</v>
      </c>
      <c r="CG2" s="62">
        <v>0</v>
      </c>
      <c r="CH2" s="62">
        <v>2.8340681999999999E-2</v>
      </c>
      <c r="CI2" s="62">
        <v>0</v>
      </c>
      <c r="CJ2" s="62">
        <v>2.5630844000000002</v>
      </c>
      <c r="CK2" s="62">
        <v>5.9791519999999997E-3</v>
      </c>
      <c r="CL2" s="62">
        <v>0.13817193999999999</v>
      </c>
      <c r="CM2" s="62">
        <v>4.8478465000000002</v>
      </c>
      <c r="CN2" s="62">
        <v>2475.9567999999999</v>
      </c>
      <c r="CO2" s="62">
        <v>4184.8154000000004</v>
      </c>
      <c r="CP2" s="62">
        <v>1910.0015000000001</v>
      </c>
      <c r="CQ2" s="62">
        <v>838.11019999999996</v>
      </c>
      <c r="CR2" s="62">
        <v>446.48919999999998</v>
      </c>
      <c r="CS2" s="62">
        <v>602.50559999999996</v>
      </c>
      <c r="CT2" s="62">
        <v>2328.6680000000001</v>
      </c>
      <c r="CU2" s="62">
        <v>1178.6162999999999</v>
      </c>
      <c r="CV2" s="62">
        <v>1922.1234999999999</v>
      </c>
      <c r="CW2" s="62">
        <v>1294.8843999999999</v>
      </c>
      <c r="CX2" s="62">
        <v>399.65307999999999</v>
      </c>
      <c r="CY2" s="62">
        <v>3481.6129999999998</v>
      </c>
      <c r="CZ2" s="62">
        <v>1418.1188999999999</v>
      </c>
      <c r="DA2" s="62">
        <v>3511.6455000000001</v>
      </c>
      <c r="DB2" s="62">
        <v>3952.2896000000001</v>
      </c>
      <c r="DC2" s="62">
        <v>4440.8130000000001</v>
      </c>
      <c r="DD2" s="62">
        <v>6210.3306000000002</v>
      </c>
      <c r="DE2" s="62">
        <v>1409.8846000000001</v>
      </c>
      <c r="DF2" s="62">
        <v>4183.3980000000001</v>
      </c>
      <c r="DG2" s="62">
        <v>1470.9883</v>
      </c>
      <c r="DH2" s="62">
        <v>74.541529999999995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25.647675</v>
      </c>
      <c r="B6">
        <f>BB2</f>
        <v>8.5689810000000008</v>
      </c>
      <c r="C6">
        <f>BC2</f>
        <v>10.410812999999999</v>
      </c>
      <c r="D6">
        <f>BD2</f>
        <v>6.6628655999999999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5" sqref="J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22167</v>
      </c>
      <c r="C2" s="56">
        <f ca="1">YEAR(TODAY())-YEAR(B2)+IF(TODAY()&gt;=DATE(YEAR(TODAY()),MONTH(B2),DAY(B2)),0,-1)</f>
        <v>60</v>
      </c>
      <c r="E2" s="52">
        <v>166.8</v>
      </c>
      <c r="F2" s="53" t="s">
        <v>275</v>
      </c>
      <c r="G2" s="52">
        <v>64.400000000000006</v>
      </c>
      <c r="H2" s="51" t="s">
        <v>40</v>
      </c>
      <c r="I2" s="79">
        <f>ROUND(G3/E3^2,1)</f>
        <v>23.1</v>
      </c>
    </row>
    <row r="3" spans="1:9">
      <c r="E3" s="51">
        <f>E2/100</f>
        <v>1.6680000000000001</v>
      </c>
      <c r="F3" s="51" t="s">
        <v>39</v>
      </c>
      <c r="G3" s="51">
        <f>G2</f>
        <v>64.400000000000006</v>
      </c>
      <c r="H3" s="51" t="s">
        <v>40</v>
      </c>
      <c r="I3" s="79"/>
    </row>
    <row r="4" spans="1:9">
      <c r="A4" t="s">
        <v>272</v>
      </c>
    </row>
    <row r="5" spans="1:9">
      <c r="B5" s="60">
        <v>44175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안시춘, ID : H1900555)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10:48:39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44175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60</v>
      </c>
      <c r="G12" s="101"/>
      <c r="H12" s="101"/>
      <c r="I12" s="101"/>
      <c r="K12" s="130">
        <f>'개인정보 및 신체계측 입력'!E2</f>
        <v>166.8</v>
      </c>
      <c r="L12" s="131"/>
      <c r="M12" s="124">
        <f>'개인정보 및 신체계측 입력'!G2</f>
        <v>64.400000000000006</v>
      </c>
      <c r="N12" s="125"/>
      <c r="O12" s="120" t="s">
        <v>270</v>
      </c>
      <c r="P12" s="114"/>
      <c r="Q12" s="97">
        <f>'개인정보 및 신체계측 입력'!I2</f>
        <v>23.1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안시춘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79.400000000000006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6.1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14.5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0.6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4.7</v>
      </c>
      <c r="L72" s="36" t="s">
        <v>52</v>
      </c>
      <c r="M72" s="36">
        <f>ROUND('DRIs DATA'!K8,1)</f>
        <v>9.8000000000000007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81.31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123.33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94.4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140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50.96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499.65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144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2021-02-15T02:41:18Z</dcterms:modified>
</cp:coreProperties>
</file>