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<sst xmlns="http://schemas.openxmlformats.org/spreadsheetml/2006/main" count="692" uniqueCount="283">
  <si>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</si>
  <si>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</si>
  <si>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</si>
  <si>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</si>
  <si>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</si>
  <si>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</si>
  <si>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</si>
  <si>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</si>
  <si>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</si>
  <si>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</si>
  <si>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</si>
  <si>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</si>
  <si>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</si>
  <si>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</si>
  <si>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</si>
  <si>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</si>
  <si>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</si>
  <si>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</si>
  <si>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</si>
  <si>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</si>
  <si>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</si>
  <si>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</si>
  <si>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</si>
  <si>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</si>
  <si>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</si>
  <si>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</si>
  <si>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</si>
  <si>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</si>
  <si>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</si>
  <si>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</si>
  <si>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</si>
  <si>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</si>
  <si>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</si>
  <si>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</si>
  <si>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</si>
  <si>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</si>
  <si>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</si>
  <si>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</si>
  <si>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</si>
  <si>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</si>
  <si>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</si>
  <si>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</si>
  <si>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</si>
  <si>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</si>
  <si>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</si>
  <si>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</si>
  <si>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</si>
  <si>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</si>
  <si>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</si>
  <si>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</si>
  <si>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</si>
  <si>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</si>
  <si>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</si>
  <si>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</si>
  <si>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</si>
  <si>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</si>
  <si>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</si>
  <si>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</si>
  <si>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</si>
  <si>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</si>
  <si>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</si>
  <si>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</si>
  <si>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</si>
  <si>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</si>
  <si>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</si>
  <si>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</si>
  <si>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</si>
  <si>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</si>
  <si>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</si>
  <si>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</si>
  <si>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</si>
  <si>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</si>
  <si>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</si>
  <si>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</si>
  <si>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</si>
  <si>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</si>
  <si>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</si>
  <si>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</si>
  <si>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</si>
  <si>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</si>
  <si>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</si>
  <si>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</si>
  <si>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</si>
  <si>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</si>
  <si>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</si>
  <si>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</si>
  <si>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</si>
  <si>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</si>
  <si>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</si>
  <si>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</si>
  <si>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</si>
  <si>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</si>
  <si>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</si>
  <si>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</si>
  <si>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</si>
  <si>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</si>
  <si>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</si>
  <si>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</si>
  <si>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</si>
  <si>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</si>
  <si>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</si>
  <si>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</si>
  <si>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</si>
  <si>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</si>
  <si>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</si>
  <si>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</si>
  <si>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</si>
  <si>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</si>
  <si>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</si>
  <si>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</si>
  <si>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</si>
  <si>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</si>
  <si>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</si>
  <si>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</si>
  <si>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</si>
  <si>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</si>
  <si>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</si>
  <si>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</si>
  <si>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</si>
  <si>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</si>
  <si>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</si>
  <si>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</si>
  <si>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</si>
  <si>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</si>
  <si>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</si>
  <si>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</si>
  <si>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</si>
  <si>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</si>
  <si>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</si>
  <si>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</si>
  <si>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</si>
  <si>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</si>
  <si>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</si>
  <si>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</si>
  <si>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</si>
  <si>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</si>
  <si>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</si>
  <si>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</si>
  <si>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</si>
  <si>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</si>
  <si>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</si>
  <si>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</si>
  <si>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</si>
  <si>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</si>
  <si>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</si>
  <si>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</si>
  <si>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</si>
  <si>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</si>
  <si>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</si>
  <si>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</si>
  <si>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</si>
  <si>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</si>
  <si>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</si>
  <si>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</si>
  <si>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</si>
  <si>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</si>
  <si>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</si>
  <si>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</si>
  <si>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</si>
  <si>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</si>
  <si>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</si>
  <si>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</si>
  <si>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</si>
  <si>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</si>
  <si>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</si>
  <si>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</si>
  <si>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</si>
  <si>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</si>
  <si>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</si>
  <si>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</si>
  <si>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</si>
  <si>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</si>
  <si>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</si>
  <si>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</si>
  <si>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</si>
  <si>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</si>
  <si>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</si>
  <si>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</si>
  <si>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</si>
  <si>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</si>
  <si>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</si>
  <si>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</si>
  <si>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</si>
  <si>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</si>
  <si>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</si>
  <si>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</si>
  <si>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</si>
  <si>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</si>
  <si>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</si>
  <si>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</si>
  <si>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</si>
  <si>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</si>
  <si>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</si>
  <si>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</si>
  <si>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</si>
  <si>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</si>
  <si>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</si>
  <si>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</si>
  <si>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</si>
  <si>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</si>
  <si>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</si>
  <si>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</si>
  <si>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</si>
  <si>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</si>
  <si>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</si>
  <si>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</si>
  <si>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</si>
  <si>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</si>
  <si>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</si>
  <si>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</si>
  <si>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</si>
  <si>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</si>
  <si>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</si>
  <si>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</si>
  <si>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</si>
  <si>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</si>
  <si>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</si>
  <si>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</si>
  <si>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</si>
  <si>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</si>
  <si>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</si>
  <si>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</si>
  <si>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</si>
  <si>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</si>
  <si>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</si>
  <si>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</si>
  <si>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</si>
  <si>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</si>
  <si>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</si>
  <si>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</si>
  <si>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</si>
  <si>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</si>
  <si>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</si>
  <si>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</si>
  <si>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</si>
  <si>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</si>
  <si>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</si>
  <si>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</si>
  <si>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</si>
  <si>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</si>
  <si>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</si>
  <si>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</si>
  <si>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</si>
  <si>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</si>
  <si>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</si>
  <si>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</si>
  <si>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</si>
  <si>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</si>
  <si>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</si>
  <si>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</si>
  <si>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</si>
  <si>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</si>
  <si>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</si>
  <si>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</si>
  <si>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</si>
  <si>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</si>
  <si>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</si>
  <si>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</si>
  <si>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</si>
  <si>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</si>
  <si>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</si>
  <si>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</si>
  <si>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</si>
  <si>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</si>
  <si>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</si>
  <si>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</si>
  <si>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</si>
  <si>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</si>
  <si>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</si>
  <si>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</si>
  <si>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</si>
  <si>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</si>
  <si>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</si>
  <si>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</si>
  <si>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</si>
  <si>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</si>
  <si>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</si>
  <si>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</si>
  <si>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</si>
  <si>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H1900557</t>
  </si>
  <si>
    <t>지명희</t>
  </si>
  <si>
    <t>(설문지 : FFQ 95문항 설문지, 사용자 : 지명희, ID : H1900557)</t>
  </si>
  <si>
    <t>2021년 02월 15일 10:51:22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</si>
</sst>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1304"/>
        <c:axId val="520384832"/>
      </c:barChart>
      <c:catAx>
        <c:axId val="52038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4832"/>
        <c:crosses val="autoZero"/>
        <c:auto val="1"/>
        <c:lblAlgn val="ctr"/>
        <c:lblOffset val="100"/>
        <c:noMultiLvlLbl val="0"/>
      </c:catAx>
      <c:valAx>
        <c:axId val="5203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6792"/>
        <c:axId val="520389144"/>
      </c:barChart>
      <c:catAx>
        <c:axId val="52038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9144"/>
        <c:crosses val="autoZero"/>
        <c:auto val="1"/>
        <c:lblAlgn val="ctr"/>
        <c:lblOffset val="100"/>
        <c:noMultiLvlLbl val="0"/>
      </c:catAx>
      <c:valAx>
        <c:axId val="52038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9536"/>
        <c:axId val="520387968"/>
      </c:barChart>
      <c:catAx>
        <c:axId val="52038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7968"/>
        <c:crosses val="autoZero"/>
        <c:auto val="1"/>
        <c:lblAlgn val="ctr"/>
        <c:lblOffset val="100"/>
        <c:noMultiLvlLbl val="0"/>
      </c:catAx>
      <c:valAx>
        <c:axId val="52038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6680"/>
        <c:axId val="517125896"/>
      </c:barChart>
      <c:catAx>
        <c:axId val="5171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25896"/>
        <c:crosses val="autoZero"/>
        <c:auto val="1"/>
        <c:lblAlgn val="ctr"/>
        <c:lblOffset val="100"/>
        <c:noMultiLvlLbl val="0"/>
      </c:catAx>
      <c:valAx>
        <c:axId val="51712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6288"/>
        <c:axId val="517127464"/>
      </c:barChart>
      <c:catAx>
        <c:axId val="51712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27464"/>
        <c:crosses val="autoZero"/>
        <c:auto val="1"/>
        <c:lblAlgn val="ctr"/>
        <c:lblOffset val="100"/>
        <c:noMultiLvlLbl val="0"/>
      </c:catAx>
      <c:valAx>
        <c:axId val="517127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5112"/>
        <c:axId val="517125504"/>
      </c:barChart>
      <c:catAx>
        <c:axId val="51712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25504"/>
        <c:crosses val="autoZero"/>
        <c:auto val="1"/>
        <c:lblAlgn val="ctr"/>
        <c:lblOffset val="100"/>
        <c:noMultiLvlLbl val="0"/>
      </c:catAx>
      <c:valAx>
        <c:axId val="5171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17664"/>
        <c:axId val="517119232"/>
      </c:barChart>
      <c:catAx>
        <c:axId val="51711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9232"/>
        <c:crosses val="autoZero"/>
        <c:auto val="1"/>
        <c:lblAlgn val="ctr"/>
        <c:lblOffset val="100"/>
        <c:noMultiLvlLbl val="0"/>
      </c:catAx>
      <c:valAx>
        <c:axId val="51711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18448"/>
        <c:axId val="517115312"/>
      </c:barChart>
      <c:catAx>
        <c:axId val="51711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5312"/>
        <c:crosses val="autoZero"/>
        <c:auto val="1"/>
        <c:lblAlgn val="ctr"/>
        <c:lblOffset val="100"/>
        <c:noMultiLvlLbl val="0"/>
      </c:catAx>
      <c:valAx>
        <c:axId val="51711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1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0408"/>
        <c:axId val="517112960"/>
      </c:barChart>
      <c:catAx>
        <c:axId val="51712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2960"/>
        <c:crosses val="autoZero"/>
        <c:auto val="1"/>
        <c:lblAlgn val="ctr"/>
        <c:lblOffset val="100"/>
        <c:noMultiLvlLbl val="0"/>
      </c:catAx>
      <c:valAx>
        <c:axId val="517112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18840"/>
        <c:axId val="517113352"/>
      </c:barChart>
      <c:catAx>
        <c:axId val="51711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3352"/>
        <c:crosses val="autoZero"/>
        <c:auto val="1"/>
        <c:lblAlgn val="ctr"/>
        <c:lblOffset val="100"/>
        <c:noMultiLvlLbl val="0"/>
      </c:catAx>
      <c:valAx>
        <c:axId val="51711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2368"/>
        <c:axId val="517113744"/>
      </c:barChart>
      <c:catAx>
        <c:axId val="51712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3744"/>
        <c:crosses val="autoZero"/>
        <c:auto val="1"/>
        <c:lblAlgn val="ctr"/>
        <c:lblOffset val="100"/>
        <c:noMultiLvlLbl val="0"/>
      </c:catAx>
      <c:valAx>
        <c:axId val="517113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1696"/>
        <c:axId val="520384048"/>
      </c:barChart>
      <c:catAx>
        <c:axId val="5203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4048"/>
        <c:crosses val="autoZero"/>
        <c:auto val="1"/>
        <c:lblAlgn val="ctr"/>
        <c:lblOffset val="100"/>
        <c:noMultiLvlLbl val="0"/>
      </c:catAx>
      <c:valAx>
        <c:axId val="520384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19624"/>
        <c:axId val="517120016"/>
      </c:barChart>
      <c:catAx>
        <c:axId val="5171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20016"/>
        <c:crosses val="autoZero"/>
        <c:auto val="1"/>
        <c:lblAlgn val="ctr"/>
        <c:lblOffset val="100"/>
        <c:noMultiLvlLbl val="0"/>
      </c:catAx>
      <c:valAx>
        <c:axId val="51712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1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0800"/>
        <c:axId val="517114528"/>
      </c:barChart>
      <c:catAx>
        <c:axId val="5171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4528"/>
        <c:crosses val="autoZero"/>
        <c:auto val="1"/>
        <c:lblAlgn val="ctr"/>
        <c:lblOffset val="100"/>
        <c:noMultiLvlLbl val="0"/>
      </c:catAx>
      <c:valAx>
        <c:axId val="51711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</c:v>
                </c:pt>
                <c:pt idx="1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121192"/>
        <c:axId val="517116488"/>
      </c:barChart>
      <c:catAx>
        <c:axId val="5171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16488"/>
        <c:crosses val="autoZero"/>
        <c:auto val="1"/>
        <c:lblAlgn val="ctr"/>
        <c:lblOffset val="100"/>
        <c:noMultiLvlLbl val="0"/>
      </c:catAx>
      <c:valAx>
        <c:axId val="5171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14.156663999999999</c:v>
                </c:pt>
                <c:pt idx="1">
                  <c:v>15.671355999999999</c:v>
                </c:pt>
                <c:pt idx="2">
                  <c:v>11.860957000000001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23544"/>
        <c:axId val="517123936"/>
      </c:barChart>
      <c:catAx>
        <c:axId val="51712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23936"/>
        <c:crosses val="autoZero"/>
        <c:auto val="1"/>
        <c:lblAlgn val="ctr"/>
        <c:lblOffset val="100"/>
        <c:noMultiLvlLbl val="0"/>
      </c:catAx>
      <c:valAx>
        <c:axId val="51712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2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0248"/>
        <c:axId val="514550440"/>
      </c:barChart>
      <c:catAx>
        <c:axId val="51454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0440"/>
        <c:crosses val="autoZero"/>
        <c:auto val="1"/>
        <c:lblAlgn val="ctr"/>
        <c:lblOffset val="100"/>
        <c:noMultiLvlLbl val="0"/>
      </c:catAx>
      <c:valAx>
        <c:axId val="51455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</c:v>
                </c:pt>
                <c:pt idx="1">
                  <c:v>15.8</c:v>
                </c:pt>
                <c:pt idx="2">
                  <c:v>21.3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546912"/>
        <c:axId val="514549264"/>
      </c:barChart>
      <c:catAx>
        <c:axId val="51454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9264"/>
        <c:crosses val="autoZero"/>
        <c:auto val="1"/>
        <c:lblAlgn val="ctr"/>
        <c:lblOffset val="100"/>
        <c:noMultiLvlLbl val="0"/>
      </c:catAx>
      <c:valAx>
        <c:axId val="51454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1337.8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6128"/>
        <c:axId val="514543384"/>
      </c:barChart>
      <c:catAx>
        <c:axId val="5145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3384"/>
        <c:crosses val="autoZero"/>
        <c:auto val="1"/>
        <c:lblAlgn val="ctr"/>
        <c:lblOffset val="100"/>
        <c:noMultiLvlLbl val="0"/>
      </c:catAx>
      <c:valAx>
        <c:axId val="51454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50048"/>
        <c:axId val="514541032"/>
      </c:barChart>
      <c:catAx>
        <c:axId val="51455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1032"/>
        <c:crosses val="autoZero"/>
        <c:auto val="1"/>
        <c:lblAlgn val="ctr"/>
        <c:lblOffset val="100"/>
        <c:noMultiLvlLbl val="0"/>
      </c:catAx>
      <c:valAx>
        <c:axId val="51454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38680"/>
        <c:axId val="514542600"/>
      </c:barChart>
      <c:catAx>
        <c:axId val="51453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2600"/>
        <c:crosses val="autoZero"/>
        <c:auto val="1"/>
        <c:lblAlgn val="ctr"/>
        <c:lblOffset val="100"/>
        <c:noMultiLvlLbl val="0"/>
      </c:catAx>
      <c:valAx>
        <c:axId val="51454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3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8168"/>
        <c:axId val="520379736"/>
      </c:barChart>
      <c:catAx>
        <c:axId val="52037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9736"/>
        <c:crosses val="autoZero"/>
        <c:auto val="1"/>
        <c:lblAlgn val="ctr"/>
        <c:lblOffset val="100"/>
        <c:noMultiLvlLbl val="0"/>
      </c:catAx>
      <c:valAx>
        <c:axId val="52037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2960.1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8480"/>
        <c:axId val="514542992"/>
      </c:barChart>
      <c:catAx>
        <c:axId val="5145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2992"/>
        <c:crosses val="autoZero"/>
        <c:auto val="1"/>
        <c:lblAlgn val="ctr"/>
        <c:lblOffset val="100"/>
        <c:noMultiLvlLbl val="0"/>
      </c:catAx>
      <c:valAx>
        <c:axId val="5145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6520"/>
        <c:axId val="514548872"/>
      </c:barChart>
      <c:catAx>
        <c:axId val="51454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8872"/>
        <c:crosses val="autoZero"/>
        <c:auto val="1"/>
        <c:lblAlgn val="ctr"/>
        <c:lblOffset val="100"/>
        <c:noMultiLvlLbl val="0"/>
      </c:catAx>
      <c:valAx>
        <c:axId val="51454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7304"/>
        <c:axId val="514544168"/>
      </c:barChart>
      <c:catAx>
        <c:axId val="51454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4168"/>
        <c:crosses val="autoZero"/>
        <c:auto val="1"/>
        <c:lblAlgn val="ctr"/>
        <c:lblOffset val="100"/>
        <c:noMultiLvlLbl val="0"/>
      </c:catAx>
      <c:valAx>
        <c:axId val="51454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5224"/>
        <c:axId val="520379344"/>
      </c:barChart>
      <c:catAx>
        <c:axId val="5203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9344"/>
        <c:crosses val="autoZero"/>
        <c:auto val="1"/>
        <c:lblAlgn val="ctr"/>
        <c:lblOffset val="100"/>
        <c:noMultiLvlLbl val="0"/>
      </c:catAx>
      <c:valAx>
        <c:axId val="5203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0128"/>
        <c:axId val="520375816"/>
      </c:barChart>
      <c:catAx>
        <c:axId val="5203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5816"/>
        <c:crosses val="autoZero"/>
        <c:auto val="1"/>
        <c:lblAlgn val="ctr"/>
        <c:lblOffset val="100"/>
        <c:noMultiLvlLbl val="0"/>
      </c:catAx>
      <c:valAx>
        <c:axId val="520375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6208"/>
        <c:axId val="520380912"/>
      </c:barChart>
      <c:catAx>
        <c:axId val="5203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0912"/>
        <c:crosses val="autoZero"/>
        <c:auto val="1"/>
        <c:lblAlgn val="ctr"/>
        <c:lblOffset val="100"/>
        <c:noMultiLvlLbl val="0"/>
      </c:catAx>
      <c:valAx>
        <c:axId val="5203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5616"/>
        <c:axId val="520378560"/>
      </c:barChart>
      <c:catAx>
        <c:axId val="52038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8560"/>
        <c:crosses val="autoZero"/>
        <c:auto val="1"/>
        <c:lblAlgn val="ctr"/>
        <c:lblOffset val="100"/>
        <c:noMultiLvlLbl val="0"/>
      </c:catAx>
      <c:valAx>
        <c:axId val="52037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287.10000000000002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7384"/>
        <c:axId val="520377776"/>
      </c:barChart>
      <c:catAx>
        <c:axId val="52037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7776"/>
        <c:crosses val="autoZero"/>
        <c:auto val="1"/>
        <c:lblAlgn val="ctr"/>
        <c:lblOffset val="100"/>
        <c:noMultiLvlLbl val="0"/>
      </c:catAx>
      <c:valAx>
        <c:axId val="52037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8752"/>
        <c:axId val="520387184"/>
      </c:barChart>
      <c:catAx>
        <c:axId val="52038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7184"/>
        <c:crosses val="autoZero"/>
        <c:auto val="1"/>
        <c:lblAlgn val="ctr"/>
        <c:lblOffset val="100"/>
        <c:noMultiLvlLbl val="0"/>
      </c:catAx>
      <c:valAx>
        <c:axId val="52038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지명희, ID : H1900557)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10:51:22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1337.8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63</v>
      </c>
      <c r="G8" s="59">
        <f>'DRIs DATA 입력'!G8</f>
        <v>15.8</v>
      </c>
      <c r="H8" s="59">
        <f>'DRIs DATA 입력'!H8</f>
        <v>21.3</v>
      </c>
      <c r="I8" s="46"/>
      <c r="J8" s="59" t="s">
        <v>215</v>
      </c>
      <c r="K8" s="59">
        <f>'DRIs DATA 입력'!K8</f>
        <v>7</v>
      </c>
      <c r="L8" s="59">
        <f>'DRIs DATA 입력'!L8</f>
        <v>17.899999999999999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322.8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105.5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287.10000000000002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370.2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913.1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2960.1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2331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8.6999999999999993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143.80000000000001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281</v>
      </c>
      <c r="G1" s="64" t="s">
        <v>277</v>
      </c>
      <c r="H1" s="63" t="s">
        <v>282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1337.8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59.2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13.7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63</v>
      </c>
      <c r="G8" s="67">
        <v>15.8</v>
      </c>
      <c r="H8" s="67">
        <v>21.3</v>
      </c>
      <c r="J8" s="67" t="s">
        <v>215</v>
      </c>
      <c r="K8" s="67">
        <v>7</v>
      </c>
      <c r="L8" s="67">
        <v>17.899999999999999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322.8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14.1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4.2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105.5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76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1.3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1.1000000000000001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12.6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1.7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287.10000000000002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6.9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2.1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1.5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370.2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913.1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2960.1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2331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147.30000000000001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91.1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11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8.6999999999999993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546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1.5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143.80000000000001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65.3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279</v>
      </c>
      <c r="B2" s="62" t="s">
        <v>280</v>
      </c>
      <c r="C2" s="62" t="s">
        <v>278</v>
      </c>
      <c r="D2" s="62">
        <v>50</v>
      </c>
      <c r="E2" s="62">
        <v>1337.8409999999999</v>
      </c>
      <c r="F2" s="62">
        <v>175.21284</v>
      </c>
      <c r="G2" s="62">
        <v>43.847119999999997</v>
      </c>
      <c r="H2" s="62">
        <v>16.456223999999999</v>
      </c>
      <c r="I2" s="62">
        <v>27.390893999999999</v>
      </c>
      <c r="J2" s="62">
        <v>59.174329999999998</v>
      </c>
      <c r="K2" s="62">
        <v>19.617922</v>
      </c>
      <c r="L2" s="62">
        <v>39.55641</v>
      </c>
      <c r="M2" s="62">
        <v>13.694993</v>
      </c>
      <c r="N2" s="62">
        <v>2.0525829999999998</v>
      </c>
      <c r="O2" s="62">
        <v>8.3749579999999995</v>
      </c>
      <c r="P2" s="62">
        <v>730.23500000000001</v>
      </c>
      <c r="Q2" s="62">
        <v>15.208068000000001</v>
      </c>
      <c r="R2" s="62">
        <v>322.81912</v>
      </c>
      <c r="S2" s="62">
        <v>98.502840000000006</v>
      </c>
      <c r="T2" s="62">
        <v>2691.7941999999998</v>
      </c>
      <c r="U2" s="62">
        <v>4.248831</v>
      </c>
      <c r="V2" s="62">
        <v>14.148906</v>
      </c>
      <c r="W2" s="62">
        <v>105.52897</v>
      </c>
      <c r="X2" s="62">
        <v>75.986199999999997</v>
      </c>
      <c r="Y2" s="62">
        <v>1.2782412999999999</v>
      </c>
      <c r="Z2" s="62">
        <v>1.1188035000000001</v>
      </c>
      <c r="AA2" s="62">
        <v>12.597583</v>
      </c>
      <c r="AB2" s="62">
        <v>1.7305052999999999</v>
      </c>
      <c r="AC2" s="62">
        <v>287.06783999999999</v>
      </c>
      <c r="AD2" s="62">
        <v>6.9271859999999998</v>
      </c>
      <c r="AE2" s="62">
        <v>2.0797951000000001</v>
      </c>
      <c r="AF2" s="62">
        <v>1.4939605</v>
      </c>
      <c r="AG2" s="62">
        <v>370.20659999999998</v>
      </c>
      <c r="AH2" s="62">
        <v>160.38704999999999</v>
      </c>
      <c r="AI2" s="62">
        <v>209.81952999999999</v>
      </c>
      <c r="AJ2" s="62">
        <v>913.09795999999994</v>
      </c>
      <c r="AK2" s="62">
        <v>2960.127</v>
      </c>
      <c r="AL2" s="62">
        <v>147.33223000000001</v>
      </c>
      <c r="AM2" s="62">
        <v>2331.0273000000002</v>
      </c>
      <c r="AN2" s="62">
        <v>91.072929999999999</v>
      </c>
      <c r="AO2" s="62">
        <v>11.016098</v>
      </c>
      <c r="AP2" s="62">
        <v>5.7366299999999999</v>
      </c>
      <c r="AQ2" s="62">
        <v>5.2794676000000003</v>
      </c>
      <c r="AR2" s="62">
        <v>8.735417</v>
      </c>
      <c r="AS2" s="62">
        <v>545.97209999999995</v>
      </c>
      <c r="AT2" s="62">
        <v>3.0931838E-2</v>
      </c>
      <c r="AU2" s="62">
        <v>1.5149315999999999</v>
      </c>
      <c r="AV2" s="62">
        <v>143.83846</v>
      </c>
      <c r="AW2" s="62">
        <v>65.311909999999997</v>
      </c>
      <c r="AX2" s="62">
        <v>6.0192794000000001E-2</v>
      </c>
      <c r="AY2" s="62">
        <v>1.3856615000000001</v>
      </c>
      <c r="AZ2" s="62">
        <v>257.01254</v>
      </c>
      <c r="BA2" s="62">
        <v>41.697014000000003</v>
      </c>
      <c r="BB2" s="62">
        <v>14.156663999999999</v>
      </c>
      <c r="BC2" s="62">
        <v>15.671355999999999</v>
      </c>
      <c r="BD2" s="62">
        <v>11.860957000000001</v>
      </c>
      <c r="BE2" s="62">
        <v>0.82480525999999998</v>
      </c>
      <c r="BF2" s="62">
        <v>3.2384876999999999</v>
      </c>
      <c r="BG2" s="62">
        <v>2.7754899999999998E-3</v>
      </c>
      <c r="BH2" s="62">
        <v>2.9006166E-2</v>
      </c>
      <c r="BI2" s="62">
        <v>2.3895784999999999E-2</v>
      </c>
      <c r="BJ2" s="62">
        <v>0.10335749</v>
      </c>
      <c r="BK2" s="62">
        <v>2.13499E-4</v>
      </c>
      <c r="BL2" s="62">
        <v>0.32276700000000003</v>
      </c>
      <c r="BM2" s="62">
        <v>2.6360649999999999</v>
      </c>
      <c r="BN2" s="62">
        <v>0.51747200000000004</v>
      </c>
      <c r="BO2" s="62">
        <v>37.130558000000001</v>
      </c>
      <c r="BP2" s="62">
        <v>5.7356249999999998</v>
      </c>
      <c r="BQ2" s="62">
        <v>11.703023</v>
      </c>
      <c r="BR2" s="62">
        <v>46.115099999999998</v>
      </c>
      <c r="BS2" s="62">
        <v>25.522580000000001</v>
      </c>
      <c r="BT2" s="62">
        <v>5.5168733999999997</v>
      </c>
      <c r="BU2" s="62">
        <v>8.8183960000000006E-2</v>
      </c>
      <c r="BV2" s="62">
        <v>7.3170680000000002E-2</v>
      </c>
      <c r="BW2" s="62">
        <v>0.42945480000000003</v>
      </c>
      <c r="BX2" s="62">
        <v>1.1624709</v>
      </c>
      <c r="BY2" s="62">
        <v>0.15660435</v>
      </c>
      <c r="BZ2" s="62">
        <v>5.5380399999999997E-4</v>
      </c>
      <c r="CA2" s="62">
        <v>0.62631300000000001</v>
      </c>
      <c r="CB2" s="62">
        <v>3.9658880000000001E-2</v>
      </c>
      <c r="CC2" s="62">
        <v>0.23834630000000001</v>
      </c>
      <c r="CD2" s="62">
        <v>2.2364004</v>
      </c>
      <c r="CE2" s="62">
        <v>8.5042350000000003E-2</v>
      </c>
      <c r="CF2" s="62">
        <v>0.39749324000000003</v>
      </c>
      <c r="CG2" s="62">
        <v>4.9500000000000003E-7</v>
      </c>
      <c r="CH2" s="62">
        <v>5.8313504000000002E-2</v>
      </c>
      <c r="CI2" s="62">
        <v>6.3704110000000003E-3</v>
      </c>
      <c r="CJ2" s="62">
        <v>4.668329</v>
      </c>
      <c r="CK2" s="62">
        <v>2.2186576999999999E-2</v>
      </c>
      <c r="CL2" s="62">
        <v>0.87742399999999998</v>
      </c>
      <c r="CM2" s="62">
        <v>2.5132791999999999</v>
      </c>
      <c r="CN2" s="62">
        <v>1837.8041000000001</v>
      </c>
      <c r="CO2" s="62">
        <v>3118.0189999999998</v>
      </c>
      <c r="CP2" s="62">
        <v>2359.0920000000001</v>
      </c>
      <c r="CQ2" s="62">
        <v>805.2</v>
      </c>
      <c r="CR2" s="62">
        <v>366.79187000000002</v>
      </c>
      <c r="CS2" s="62">
        <v>299.20242000000002</v>
      </c>
      <c r="CT2" s="62">
        <v>1769.2384999999999</v>
      </c>
      <c r="CU2" s="62">
        <v>1222.6864</v>
      </c>
      <c r="CV2" s="62">
        <v>885.09870000000001</v>
      </c>
      <c r="CW2" s="62">
        <v>1462.6018999999999</v>
      </c>
      <c r="CX2" s="62">
        <v>371.04293999999999</v>
      </c>
      <c r="CY2" s="62">
        <v>2090.788</v>
      </c>
      <c r="CZ2" s="62">
        <v>1304.2728</v>
      </c>
      <c r="DA2" s="62">
        <v>2679.4780000000001</v>
      </c>
      <c r="DB2" s="62">
        <v>2383.5331999999999</v>
      </c>
      <c r="DC2" s="62">
        <v>3818.6862999999998</v>
      </c>
      <c r="DD2" s="62">
        <v>6885.8334999999997</v>
      </c>
      <c r="DE2" s="62">
        <v>1724.1741999999999</v>
      </c>
      <c r="DF2" s="62">
        <v>2657.7687999999998</v>
      </c>
      <c r="DG2" s="62">
        <v>1578.2056</v>
      </c>
      <c r="DH2" s="62">
        <v>95.448970000000003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41.697014000000003</v>
      </c>
      <c r="B6">
        <f>BB2</f>
        <v>14.156663999999999</v>
      </c>
      <c r="C6">
        <f>BC2</f>
        <v>15.671355999999999</v>
      </c>
      <c r="D6">
        <f>BD2</f>
        <v>11.860957000000001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5" sqref="F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25828</v>
      </c>
      <c r="C2" s="56">
        <f ca="1">YEAR(TODAY())-YEAR(B2)+IF(TODAY()&gt;=DATE(YEAR(TODAY()),MONTH(B2),DAY(B2)),0,-1)</f>
        <v>50</v>
      </c>
      <c r="E2" s="52">
        <v>151.80000000000001</v>
      </c>
      <c r="F2" s="53" t="s">
        <v>275</v>
      </c>
      <c r="G2" s="52">
        <v>51.4</v>
      </c>
      <c r="H2" s="51" t="s">
        <v>40</v>
      </c>
      <c r="I2" s="78">
        <f>ROUND(G3/E3^2,1)</f>
        <v>22.3</v>
      </c>
    </row>
    <row r="3" spans="1:9">
      <c r="E3" s="51">
        <f>E2/100</f>
        <v>1.518</v>
      </c>
      <c r="F3" s="51" t="s">
        <v>39</v>
      </c>
      <c r="G3" s="51">
        <f>G2</f>
        <v>51.4</v>
      </c>
      <c r="H3" s="51" t="s">
        <v>40</v>
      </c>
      <c r="I3" s="78"/>
    </row>
    <row r="4" spans="1:9">
      <c r="A4" t="s">
        <v>272</v>
      </c>
    </row>
    <row r="5" spans="1:9">
      <c r="B5" s="60">
        <v>44175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지명희, ID : H1900557)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10:51:22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5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44175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29">
        <f>'개인정보 및 신체계측 입력'!E2</f>
        <v>151.80000000000001</v>
      </c>
      <c r="L12" s="130"/>
      <c r="M12" s="123">
        <f>'개인정보 및 신체계측 입력'!G2</f>
        <v>51.4</v>
      </c>
      <c r="N12" s="124"/>
      <c r="O12" s="119" t="s">
        <v>270</v>
      </c>
      <c r="P12" s="113"/>
      <c r="Q12" s="96">
        <f>'개인정보 및 신체계측 입력'!I2</f>
        <v>22.3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지명희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63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15.8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21.3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17.899999999999999</v>
      </c>
      <c r="L72" s="36" t="s">
        <v>52</v>
      </c>
      <c r="M72" s="36">
        <f>ROUND('DRIs DATA'!K8,1)</f>
        <v>7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43.04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117.5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76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113.33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46.28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197.34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110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2021-02-15T02:34:47Z</dcterms:modified>
</cp:coreProperties>
</file>