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<sst xmlns="http://schemas.openxmlformats.org/spreadsheetml/2006/main" count="692" uniqueCount="283">
  <si>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</si>
  <si>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</si>
  <si>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</si>
  <si>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</si>
  <si>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</si>
  <si>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</si>
  <si>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</si>
  <si>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</si>
  <si>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</si>
  <si>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</si>
  <si>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</si>
  <si>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</si>
  <si>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</si>
  <si>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</si>
  <si>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</si>
  <si>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</si>
  <si>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</si>
  <si>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</si>
  <si>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</si>
  <si>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</si>
  <si>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</si>
  <si>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</si>
  <si>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</si>
  <si>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</si>
  <si>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</si>
  <si>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</si>
  <si>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</si>
  <si>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</si>
  <si>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</si>
  <si>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</si>
  <si>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</si>
  <si>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</si>
  <si>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</si>
  <si>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</si>
  <si>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</si>
  <si>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</si>
  <si>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</si>
  <si>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</si>
  <si>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</si>
  <si>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</si>
  <si>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</si>
  <si>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</si>
  <si>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</si>
  <si>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</si>
  <si>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</si>
  <si>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</si>
  <si>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</si>
  <si>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</si>
  <si>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</si>
  <si>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</si>
  <si>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</si>
  <si>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</si>
  <si>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</si>
  <si>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</si>
  <si>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</si>
  <si>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</si>
  <si>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</si>
  <si>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</si>
  <si>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</si>
  <si>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</si>
  <si>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</si>
  <si>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</si>
  <si>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</si>
  <si>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</si>
  <si>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</si>
  <si>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</si>
  <si>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</si>
  <si>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</si>
  <si>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</si>
  <si>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</si>
  <si>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</si>
  <si>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</si>
  <si>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</si>
  <si>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</si>
  <si>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</si>
  <si>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</si>
  <si>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</si>
  <si>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</si>
  <si>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</si>
  <si>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</si>
  <si>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</si>
  <si>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</si>
  <si>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</si>
  <si>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</si>
  <si>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</si>
  <si>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</si>
  <si>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</si>
  <si>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</si>
  <si>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</si>
  <si>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</si>
  <si>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</si>
  <si>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</si>
  <si>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</si>
  <si>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</si>
  <si>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</si>
  <si>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</si>
  <si>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</si>
  <si>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</si>
  <si>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</si>
  <si>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</si>
  <si>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</si>
  <si>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</si>
  <si>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</si>
  <si>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</si>
  <si>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</si>
  <si>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</si>
  <si>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</si>
  <si>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</si>
  <si>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</si>
  <si>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</si>
  <si>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</si>
  <si>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</si>
  <si>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</si>
  <si>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</si>
  <si>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</si>
  <si>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</si>
  <si>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</si>
  <si>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</si>
  <si>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</si>
  <si>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</si>
  <si>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</si>
  <si>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</si>
  <si>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</si>
  <si>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</si>
  <si>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</si>
  <si>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</si>
  <si>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</si>
  <si>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</si>
  <si>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</si>
  <si>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</si>
  <si>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</si>
  <si>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</si>
  <si>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</si>
  <si>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</si>
  <si>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</si>
  <si>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</si>
  <si>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</si>
  <si>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</si>
  <si>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</si>
  <si>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</si>
  <si>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</si>
  <si>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</si>
  <si>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</si>
  <si>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</si>
  <si>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</si>
  <si>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</si>
  <si>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</si>
  <si>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</si>
  <si>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</si>
  <si>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</si>
  <si>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</si>
  <si>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</si>
  <si>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</si>
  <si>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</si>
  <si>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</si>
  <si>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</si>
  <si>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</si>
  <si>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</si>
  <si>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</si>
  <si>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</si>
  <si>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</si>
  <si>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</si>
  <si>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</si>
  <si>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</si>
  <si>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</si>
  <si>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</si>
  <si>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</si>
  <si>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</si>
  <si>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</si>
  <si>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</si>
  <si>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</si>
  <si>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</si>
  <si>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</si>
  <si>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</si>
  <si>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</si>
  <si>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</si>
  <si>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</si>
  <si>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</si>
  <si>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</si>
  <si>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</si>
  <si>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</si>
  <si>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</si>
  <si>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</si>
  <si>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</si>
  <si>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</si>
  <si>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</si>
  <si>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</si>
  <si>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</si>
  <si>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</si>
  <si>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</si>
  <si>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</si>
  <si>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</si>
  <si>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</si>
  <si>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</si>
  <si>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</si>
  <si>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</si>
  <si>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</si>
  <si>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</si>
  <si>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</si>
  <si>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</si>
  <si>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</si>
  <si>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</si>
  <si>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</si>
  <si>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</si>
  <si>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</si>
  <si>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</si>
  <si>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</si>
  <si>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</si>
  <si>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</si>
  <si>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</si>
  <si>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</si>
  <si>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</si>
  <si>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</si>
  <si>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</si>
  <si>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</si>
  <si>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</si>
  <si>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</si>
  <si>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</si>
  <si>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</si>
  <si>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</si>
  <si>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</si>
  <si>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</si>
  <si>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</si>
  <si>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</si>
  <si>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</si>
  <si>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</si>
  <si>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</si>
  <si>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</si>
  <si>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</si>
  <si>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</si>
  <si>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</si>
  <si>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</si>
  <si>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</si>
  <si>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</si>
  <si>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</si>
  <si>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</si>
  <si>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</si>
  <si>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</si>
  <si>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</si>
  <si>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</si>
  <si>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</si>
  <si>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</si>
  <si>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</si>
  <si>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</si>
  <si>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</si>
  <si>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</si>
  <si>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</si>
  <si>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</si>
  <si>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</si>
  <si>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</si>
  <si>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</si>
  <si>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</si>
  <si>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</si>
  <si>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</si>
  <si>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</si>
  <si>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</si>
  <si>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</si>
  <si>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</si>
  <si>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</si>
  <si>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</si>
  <si>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</si>
  <si>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</si>
  <si>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</si>
  <si>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</si>
  <si>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</si>
  <si>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</si>
  <si>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</si>
  <si>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</si>
  <si>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</si>
  <si>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</si>
  <si>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</si>
  <si>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</si>
  <si>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</si>
  <si>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</si>
  <si>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</si>
  <si>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</si>
  <si>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</si>
  <si>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</si>
  <si>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박남준, ID : H1900558)</t>
  </si>
  <si>
    <t>2021년 02월 15일 10:23:54</t>
  </si>
  <si>
    <t>H1900558</t>
  </si>
  <si>
    <t>박남준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</si>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</sst>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3272"/>
        <c:axId val="506268368"/>
      </c:barChart>
      <c:catAx>
        <c:axId val="50626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8368"/>
        <c:crosses val="autoZero"/>
        <c:auto val="1"/>
        <c:lblAlgn val="ctr"/>
        <c:lblOffset val="100"/>
        <c:noMultiLvlLbl val="0"/>
      </c:catAx>
      <c:valAx>
        <c:axId val="50626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224"/>
        <c:axId val="599915008"/>
      </c:barChart>
      <c:catAx>
        <c:axId val="5999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5008"/>
        <c:crosses val="autoZero"/>
        <c:auto val="1"/>
        <c:lblAlgn val="ctr"/>
        <c:lblOffset val="100"/>
        <c:noMultiLvlLbl val="0"/>
      </c:catAx>
      <c:valAx>
        <c:axId val="59991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6184"/>
        <c:axId val="599914616"/>
      </c:barChart>
      <c:catAx>
        <c:axId val="5999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616"/>
        <c:crosses val="autoZero"/>
        <c:auto val="1"/>
        <c:lblAlgn val="ctr"/>
        <c:lblOffset val="100"/>
        <c:noMultiLvlLbl val="0"/>
      </c:catAx>
      <c:valAx>
        <c:axId val="5999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048"/>
        <c:axId val="599913440"/>
      </c:barChart>
      <c:catAx>
        <c:axId val="59991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3440"/>
        <c:crosses val="autoZero"/>
        <c:auto val="1"/>
        <c:lblAlgn val="ctr"/>
        <c:lblOffset val="100"/>
        <c:noMultiLvlLbl val="0"/>
      </c:catAx>
      <c:valAx>
        <c:axId val="59991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3233.7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20768"/>
        <c:axId val="509021944"/>
      </c:barChart>
      <c:catAx>
        <c:axId val="5090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21944"/>
        <c:crosses val="autoZero"/>
        <c:auto val="1"/>
        <c:lblAlgn val="ctr"/>
        <c:lblOffset val="100"/>
        <c:noMultiLvlLbl val="0"/>
      </c:catAx>
      <c:valAx>
        <c:axId val="509021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140.80000000000001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21552"/>
        <c:axId val="509022336"/>
      </c:barChart>
      <c:catAx>
        <c:axId val="5090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22336"/>
        <c:crosses val="autoZero"/>
        <c:auto val="1"/>
        <c:lblAlgn val="ctr"/>
        <c:lblOffset val="100"/>
        <c:noMultiLvlLbl val="0"/>
      </c:catAx>
      <c:valAx>
        <c:axId val="5090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9592"/>
        <c:axId val="509019984"/>
      </c:barChart>
      <c:catAx>
        <c:axId val="5090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9984"/>
        <c:crosses val="autoZero"/>
        <c:auto val="1"/>
        <c:lblAlgn val="ctr"/>
        <c:lblOffset val="100"/>
        <c:noMultiLvlLbl val="0"/>
      </c:catAx>
      <c:valAx>
        <c:axId val="5090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84912"/>
        <c:axId val="516088048"/>
      </c:barChart>
      <c:catAx>
        <c:axId val="51608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8048"/>
        <c:crosses val="autoZero"/>
        <c:auto val="1"/>
        <c:lblAlgn val="ctr"/>
        <c:lblOffset val="100"/>
        <c:noMultiLvlLbl val="0"/>
      </c:catAx>
      <c:valAx>
        <c:axId val="516088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1086.8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87656"/>
        <c:axId val="516086872"/>
      </c:barChart>
      <c:catAx>
        <c:axId val="51608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6872"/>
        <c:crosses val="autoZero"/>
        <c:auto val="1"/>
        <c:lblAlgn val="ctr"/>
        <c:lblOffset val="100"/>
        <c:noMultiLvlLbl val="0"/>
      </c:catAx>
      <c:valAx>
        <c:axId val="516086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85304"/>
        <c:axId val="516084520"/>
      </c:barChart>
      <c:catAx>
        <c:axId val="5160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4520"/>
        <c:crosses val="autoZero"/>
        <c:auto val="1"/>
        <c:lblAlgn val="ctr"/>
        <c:lblOffset val="100"/>
        <c:noMultiLvlLbl val="0"/>
      </c:catAx>
      <c:valAx>
        <c:axId val="51608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7248"/>
        <c:axId val="608854896"/>
      </c:barChart>
      <c:catAx>
        <c:axId val="6088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4896"/>
        <c:crosses val="autoZero"/>
        <c:auto val="1"/>
        <c:lblAlgn val="ctr"/>
        <c:lblOffset val="100"/>
        <c:noMultiLvlLbl val="0"/>
      </c:catAx>
      <c:valAx>
        <c:axId val="60885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9152"/>
        <c:axId val="506264448"/>
      </c:barChart>
      <c:catAx>
        <c:axId val="5062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4448"/>
        <c:crosses val="autoZero"/>
        <c:auto val="1"/>
        <c:lblAlgn val="ctr"/>
        <c:lblOffset val="100"/>
        <c:noMultiLvlLbl val="0"/>
      </c:catAx>
      <c:valAx>
        <c:axId val="50626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259.60000000000002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4504"/>
        <c:axId val="608855288"/>
      </c:barChart>
      <c:catAx>
        <c:axId val="60885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5288"/>
        <c:crosses val="autoZero"/>
        <c:auto val="1"/>
        <c:lblAlgn val="ctr"/>
        <c:lblOffset val="100"/>
        <c:noMultiLvlLbl val="0"/>
      </c:catAx>
      <c:valAx>
        <c:axId val="60885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55680"/>
        <c:axId val="608857640"/>
      </c:barChart>
      <c:catAx>
        <c:axId val="6088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57640"/>
        <c:crosses val="autoZero"/>
        <c:auto val="1"/>
        <c:lblAlgn val="ctr"/>
        <c:lblOffset val="100"/>
        <c:noMultiLvlLbl val="0"/>
      </c:catAx>
      <c:valAx>
        <c:axId val="60885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5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9.3000000000000007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2932120"/>
        <c:axId val="662931728"/>
      </c:barChart>
      <c:catAx>
        <c:axId val="66293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1728"/>
        <c:crosses val="autoZero"/>
        <c:auto val="1"/>
        <c:lblAlgn val="ctr"/>
        <c:lblOffset val="100"/>
        <c:noMultiLvlLbl val="0"/>
      </c:catAx>
      <c:valAx>
        <c:axId val="66293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7.7671947000000001</c:v>
                </c:pt>
                <c:pt idx="1">
                  <c:v>9.4379240000000006</c:v>
                </c:pt>
                <c:pt idx="2">
                  <c:v>10.130371999999999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3688"/>
        <c:axId val="662932904"/>
      </c:barChart>
      <c:catAx>
        <c:axId val="66293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2904"/>
        <c:crosses val="autoZero"/>
        <c:auto val="1"/>
        <c:lblAlgn val="ctr"/>
        <c:lblOffset val="100"/>
        <c:noMultiLvlLbl val="0"/>
      </c:catAx>
      <c:valAx>
        <c:axId val="662932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3296"/>
        <c:axId val="662934472"/>
      </c:barChart>
      <c:catAx>
        <c:axId val="66293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4472"/>
        <c:crosses val="autoZero"/>
        <c:auto val="1"/>
        <c:lblAlgn val="ctr"/>
        <c:lblOffset val="100"/>
        <c:noMultiLvlLbl val="0"/>
      </c:catAx>
      <c:valAx>
        <c:axId val="66293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</c:v>
                </c:pt>
                <c:pt idx="1">
                  <c:v>10.6</c:v>
                </c:pt>
                <c:pt idx="2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299432"/>
        <c:axId val="510299824"/>
      </c:barChart>
      <c:catAx>
        <c:axId val="51029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99824"/>
        <c:crosses val="autoZero"/>
        <c:auto val="1"/>
        <c:lblAlgn val="ctr"/>
        <c:lblOffset val="100"/>
        <c:noMultiLvlLbl val="0"/>
      </c:catAx>
      <c:valAx>
        <c:axId val="51029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9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00216"/>
        <c:axId val="510300608"/>
      </c:barChart>
      <c:catAx>
        <c:axId val="51030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00608"/>
        <c:crosses val="autoZero"/>
        <c:auto val="1"/>
        <c:lblAlgn val="ctr"/>
        <c:lblOffset val="100"/>
        <c:noMultiLvlLbl val="0"/>
      </c:catAx>
      <c:valAx>
        <c:axId val="51030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0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6720"/>
        <c:axId val="490826328"/>
      </c:barChart>
      <c:catAx>
        <c:axId val="4908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6328"/>
        <c:crosses val="autoZero"/>
        <c:auto val="1"/>
        <c:lblAlgn val="ctr"/>
        <c:lblOffset val="100"/>
        <c:noMultiLvlLbl val="0"/>
      </c:catAx>
      <c:valAx>
        <c:axId val="490826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8680"/>
        <c:axId val="490823976"/>
      </c:barChart>
      <c:catAx>
        <c:axId val="4908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976"/>
        <c:crosses val="autoZero"/>
        <c:auto val="1"/>
        <c:lblAlgn val="ctr"/>
        <c:lblOffset val="100"/>
        <c:noMultiLvlLbl val="0"/>
      </c:catAx>
      <c:valAx>
        <c:axId val="49082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192"/>
        <c:axId val="506265624"/>
      </c:barChart>
      <c:catAx>
        <c:axId val="50626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5624"/>
        <c:crosses val="autoZero"/>
        <c:auto val="1"/>
        <c:lblAlgn val="ctr"/>
        <c:lblOffset val="100"/>
        <c:noMultiLvlLbl val="0"/>
      </c:catAx>
      <c:valAx>
        <c:axId val="50626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7440.2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856"/>
        <c:axId val="490820056"/>
      </c:barChart>
      <c:catAx>
        <c:axId val="4908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0056"/>
        <c:crosses val="autoZero"/>
        <c:auto val="1"/>
        <c:lblAlgn val="ctr"/>
        <c:lblOffset val="100"/>
        <c:noMultiLvlLbl val="0"/>
      </c:catAx>
      <c:valAx>
        <c:axId val="49082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5936"/>
        <c:axId val="490827896"/>
      </c:barChart>
      <c:catAx>
        <c:axId val="49082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7896"/>
        <c:crosses val="autoZero"/>
        <c:auto val="1"/>
        <c:lblAlgn val="ctr"/>
        <c:lblOffset val="100"/>
        <c:noMultiLvlLbl val="0"/>
      </c:catAx>
      <c:valAx>
        <c:axId val="49082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1232"/>
        <c:axId val="490825544"/>
      </c:barChart>
      <c:catAx>
        <c:axId val="49082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544"/>
        <c:crosses val="autoZero"/>
        <c:auto val="1"/>
        <c:lblAlgn val="ctr"/>
        <c:lblOffset val="100"/>
        <c:noMultiLvlLbl val="0"/>
      </c:catAx>
      <c:valAx>
        <c:axId val="4908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9544"/>
        <c:axId val="506266408"/>
      </c:barChart>
      <c:catAx>
        <c:axId val="50626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6408"/>
        <c:crosses val="autoZero"/>
        <c:auto val="1"/>
        <c:lblAlgn val="ctr"/>
        <c:lblOffset val="100"/>
        <c:noMultiLvlLbl val="0"/>
      </c:catAx>
      <c:valAx>
        <c:axId val="50626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136"/>
        <c:axId val="517467056"/>
      </c:barChart>
      <c:catAx>
        <c:axId val="5174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056"/>
        <c:crosses val="autoZero"/>
        <c:auto val="1"/>
        <c:lblAlgn val="ctr"/>
        <c:lblOffset val="100"/>
        <c:noMultiLvlLbl val="0"/>
      </c:catAx>
      <c:valAx>
        <c:axId val="51746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920"/>
        <c:axId val="517465880"/>
      </c:barChart>
      <c:catAx>
        <c:axId val="5174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2744"/>
        <c:axId val="517460784"/>
      </c:barChart>
      <c:catAx>
        <c:axId val="5174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631.20000000000005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528"/>
        <c:axId val="517467840"/>
      </c:barChart>
      <c:catAx>
        <c:axId val="5174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840"/>
        <c:crosses val="autoZero"/>
        <c:auto val="1"/>
        <c:lblAlgn val="ctr"/>
        <c:lblOffset val="100"/>
        <c:noMultiLvlLbl val="0"/>
      </c:catAx>
      <c:valAx>
        <c:axId val="51746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960"/>
        <c:axId val="517464704"/>
      </c:barChart>
      <c:catAx>
        <c:axId val="5174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박남준, ID : H1900558)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1698.2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71.5</v>
      </c>
      <c r="G8" s="59">
        <f>'DRIs DATA 입력'!G8</f>
        <v>10.6</v>
      </c>
      <c r="H8" s="59">
        <f>'DRIs DATA 입력'!H8</f>
        <v>17.899999999999999</v>
      </c>
      <c r="I8" s="46"/>
      <c r="J8" s="59" t="s">
        <v>215</v>
      </c>
      <c r="K8" s="59">
        <f>'DRIs DATA 입력'!K8</f>
        <v>9.3000000000000007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671.1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2.2999999999999998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337.5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16.399999999999999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631.20000000000005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582.6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1050.7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7440.2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3233.7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140.80000000000001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1086.8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259.60000000000002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69.400000000000006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2200</v>
      </c>
      <c r="C6" s="67">
        <v>1698.2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50</v>
      </c>
      <c r="P6" s="67">
        <v>60</v>
      </c>
      <c r="Q6" s="67">
        <v>0</v>
      </c>
      <c r="R6" s="67">
        <v>0</v>
      </c>
      <c r="S6" s="67">
        <v>59.7</v>
      </c>
      <c r="U6" s="67" t="s">
        <v>213</v>
      </c>
      <c r="V6" s="67">
        <v>0</v>
      </c>
      <c r="W6" s="67">
        <v>0</v>
      </c>
      <c r="X6" s="67">
        <v>25</v>
      </c>
      <c r="Y6" s="67">
        <v>0</v>
      </c>
      <c r="Z6" s="67">
        <v>27.6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71.5</v>
      </c>
      <c r="G8" s="67">
        <v>10.6</v>
      </c>
      <c r="H8" s="67">
        <v>17.899999999999999</v>
      </c>
      <c r="J8" s="67" t="s">
        <v>215</v>
      </c>
      <c r="K8" s="67">
        <v>9.3000000000000007</v>
      </c>
      <c r="L8" s="67">
        <v>12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530</v>
      </c>
      <c r="C16" s="67">
        <v>750</v>
      </c>
      <c r="D16" s="67">
        <v>0</v>
      </c>
      <c r="E16" s="67">
        <v>3000</v>
      </c>
      <c r="F16" s="67">
        <v>671.1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18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2.2999999999999998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337.5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112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1.7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1.4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16.399999999999999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1.6</v>
      </c>
      <c r="AJ26" s="67" t="s">
        <v>232</v>
      </c>
      <c r="AK26" s="67">
        <v>320</v>
      </c>
      <c r="AL26" s="67">
        <v>400</v>
      </c>
      <c r="AM26" s="67">
        <v>0</v>
      </c>
      <c r="AN26" s="67">
        <v>1000</v>
      </c>
      <c r="AO26" s="67">
        <v>631.20000000000005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10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0.8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582.6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1050.7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7440.2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3233.7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140.80000000000001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112.2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16.3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9.6</v>
      </c>
      <c r="O46" s="67" t="s">
        <v>250</v>
      </c>
      <c r="P46" s="67">
        <v>600</v>
      </c>
      <c r="Q46" s="67">
        <v>800</v>
      </c>
      <c r="R46" s="67">
        <v>0</v>
      </c>
      <c r="S46" s="67">
        <v>10000</v>
      </c>
      <c r="T46" s="67">
        <v>1086.8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0.2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2.9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259.60000000000002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69.400000000000006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3" sqref="H13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50</v>
      </c>
      <c r="E2" s="62">
        <v>1698.204</v>
      </c>
      <c r="F2" s="62">
        <v>238.67755</v>
      </c>
      <c r="G2" s="62">
        <v>35.452022999999997</v>
      </c>
      <c r="H2" s="62">
        <v>20.296973999999999</v>
      </c>
      <c r="I2" s="62">
        <v>15.155048000000001</v>
      </c>
      <c r="J2" s="62">
        <v>59.712257000000001</v>
      </c>
      <c r="K2" s="62">
        <v>32.321826999999999</v>
      </c>
      <c r="L2" s="62">
        <v>27.390432000000001</v>
      </c>
      <c r="M2" s="62">
        <v>27.617750000000001</v>
      </c>
      <c r="N2" s="62">
        <v>2.3797218999999998</v>
      </c>
      <c r="O2" s="62">
        <v>15.044335999999999</v>
      </c>
      <c r="P2" s="62">
        <v>1182.7687000000001</v>
      </c>
      <c r="Q2" s="62">
        <v>30.605204000000001</v>
      </c>
      <c r="R2" s="62">
        <v>671.06910000000005</v>
      </c>
      <c r="S2" s="62">
        <v>79.101169999999996</v>
      </c>
      <c r="T2" s="62">
        <v>7103.6157000000003</v>
      </c>
      <c r="U2" s="62">
        <v>2.2639030999999998</v>
      </c>
      <c r="V2" s="62">
        <v>17.991858000000001</v>
      </c>
      <c r="W2" s="62">
        <v>337.45522999999997</v>
      </c>
      <c r="X2" s="62">
        <v>112.00118999999999</v>
      </c>
      <c r="Y2" s="62">
        <v>1.7098129</v>
      </c>
      <c r="Z2" s="62">
        <v>1.4163314</v>
      </c>
      <c r="AA2" s="62">
        <v>16.359397999999999</v>
      </c>
      <c r="AB2" s="62">
        <v>1.6322113</v>
      </c>
      <c r="AC2" s="62">
        <v>631.16754000000003</v>
      </c>
      <c r="AD2" s="62">
        <v>10.042476000000001</v>
      </c>
      <c r="AE2" s="62">
        <v>2.1101483999999999</v>
      </c>
      <c r="AF2" s="62">
        <v>0.82776742999999997</v>
      </c>
      <c r="AG2" s="62">
        <v>582.55730000000005</v>
      </c>
      <c r="AH2" s="62">
        <v>368.42559999999997</v>
      </c>
      <c r="AI2" s="62">
        <v>214.13174000000001</v>
      </c>
      <c r="AJ2" s="62">
        <v>1050.6954000000001</v>
      </c>
      <c r="AK2" s="62">
        <v>7440.1665000000003</v>
      </c>
      <c r="AL2" s="62">
        <v>140.7962</v>
      </c>
      <c r="AM2" s="62">
        <v>3233.6986999999999</v>
      </c>
      <c r="AN2" s="62">
        <v>112.182</v>
      </c>
      <c r="AO2" s="62">
        <v>16.271097000000001</v>
      </c>
      <c r="AP2" s="62">
        <v>12.617576</v>
      </c>
      <c r="AQ2" s="62">
        <v>3.6535207999999999</v>
      </c>
      <c r="AR2" s="62">
        <v>9.6016030000000008</v>
      </c>
      <c r="AS2" s="62">
        <v>1086.8287</v>
      </c>
      <c r="AT2" s="62">
        <v>0.21869102000000001</v>
      </c>
      <c r="AU2" s="62">
        <v>2.9047624999999999</v>
      </c>
      <c r="AV2" s="62">
        <v>259.61462</v>
      </c>
      <c r="AW2" s="62">
        <v>69.420910000000006</v>
      </c>
      <c r="AX2" s="62">
        <v>0.35995722000000002</v>
      </c>
      <c r="AY2" s="62">
        <v>1.1126217</v>
      </c>
      <c r="AZ2" s="62">
        <v>215.56122999999999</v>
      </c>
      <c r="BA2" s="62">
        <v>27.340174000000001</v>
      </c>
      <c r="BB2" s="62">
        <v>7.7671947000000001</v>
      </c>
      <c r="BC2" s="62">
        <v>9.4379240000000006</v>
      </c>
      <c r="BD2" s="62">
        <v>10.130371999999999</v>
      </c>
      <c r="BE2" s="62">
        <v>0.57880259999999994</v>
      </c>
      <c r="BF2" s="62">
        <v>3.2675223</v>
      </c>
      <c r="BG2" s="62">
        <v>2.7754899999999998E-3</v>
      </c>
      <c r="BH2" s="62">
        <v>1.3660353E-2</v>
      </c>
      <c r="BI2" s="62">
        <v>1.2017030999999999E-2</v>
      </c>
      <c r="BJ2" s="62">
        <v>6.3291650000000005E-2</v>
      </c>
      <c r="BK2" s="62">
        <v>2.13499E-4</v>
      </c>
      <c r="BL2" s="62">
        <v>0.44546502999999998</v>
      </c>
      <c r="BM2" s="62">
        <v>4.1189299999999998</v>
      </c>
      <c r="BN2" s="62">
        <v>1.3913519999999999</v>
      </c>
      <c r="BO2" s="62">
        <v>62.569701999999999</v>
      </c>
      <c r="BP2" s="62">
        <v>11.839022</v>
      </c>
      <c r="BQ2" s="62">
        <v>20.741675999999998</v>
      </c>
      <c r="BR2" s="62">
        <v>73.408450000000002</v>
      </c>
      <c r="BS2" s="62">
        <v>21.574601999999999</v>
      </c>
      <c r="BT2" s="62">
        <v>14.970964</v>
      </c>
      <c r="BU2" s="62">
        <v>0.14683648999999999</v>
      </c>
      <c r="BV2" s="62">
        <v>4.4591468000000002E-2</v>
      </c>
      <c r="BW2" s="62">
        <v>0.9859137</v>
      </c>
      <c r="BX2" s="62">
        <v>1.2743024999999999</v>
      </c>
      <c r="BY2" s="62">
        <v>0.12735357999999999</v>
      </c>
      <c r="BZ2" s="62">
        <v>1.0918189999999999E-3</v>
      </c>
      <c r="CA2" s="62">
        <v>0.57602019999999998</v>
      </c>
      <c r="CB2" s="62">
        <v>3.4904838000000001E-2</v>
      </c>
      <c r="CC2" s="62">
        <v>0.39762574000000001</v>
      </c>
      <c r="CD2" s="62">
        <v>1.5316595</v>
      </c>
      <c r="CE2" s="62">
        <v>7.6251020000000003E-2</v>
      </c>
      <c r="CF2" s="62">
        <v>0.11100311</v>
      </c>
      <c r="CG2" s="165">
        <v>1.2449999999999999E-6</v>
      </c>
      <c r="CH2" s="62">
        <v>8.0479419999999996E-2</v>
      </c>
      <c r="CI2" s="62">
        <v>6.3704499999999997E-3</v>
      </c>
      <c r="CJ2" s="62">
        <v>2.3476067</v>
      </c>
      <c r="CK2" s="62">
        <v>2.0238496000000002E-2</v>
      </c>
      <c r="CL2" s="62">
        <v>1.3993548</v>
      </c>
      <c r="CM2" s="62">
        <v>3.8934630000000001</v>
      </c>
      <c r="CN2" s="62">
        <v>1748.2964999999999</v>
      </c>
      <c r="CO2" s="62">
        <v>3028.2116999999998</v>
      </c>
      <c r="CP2" s="62">
        <v>1885.991</v>
      </c>
      <c r="CQ2" s="62">
        <v>676.05740000000003</v>
      </c>
      <c r="CR2" s="62">
        <v>359.34750000000003</v>
      </c>
      <c r="CS2" s="62">
        <v>295.44033999999999</v>
      </c>
      <c r="CT2" s="62">
        <v>1754.549</v>
      </c>
      <c r="CU2" s="62">
        <v>1093.8275000000001</v>
      </c>
      <c r="CV2" s="62">
        <v>920.7414</v>
      </c>
      <c r="CW2" s="62">
        <v>1246.8143</v>
      </c>
      <c r="CX2" s="62">
        <v>372.50873000000001</v>
      </c>
      <c r="CY2" s="62">
        <v>2207.3125</v>
      </c>
      <c r="CZ2" s="62">
        <v>1144.1278</v>
      </c>
      <c r="DA2" s="62">
        <v>2705.28</v>
      </c>
      <c r="DB2" s="62">
        <v>2509.0414999999998</v>
      </c>
      <c r="DC2" s="62">
        <v>3839.5902999999998</v>
      </c>
      <c r="DD2" s="62">
        <v>6300.5460000000003</v>
      </c>
      <c r="DE2" s="62">
        <v>1287.0565999999999</v>
      </c>
      <c r="DF2" s="62">
        <v>2836.95</v>
      </c>
      <c r="DG2" s="62">
        <v>1433.2552000000001</v>
      </c>
      <c r="DH2" s="62">
        <v>111.95010000000001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27.340174000000001</v>
      </c>
      <c r="B6">
        <f>BB2</f>
        <v>7.7671947000000001</v>
      </c>
      <c r="C6">
        <f>BC2</f>
        <v>9.4379240000000006</v>
      </c>
      <c r="D6">
        <f>BD2</f>
        <v>10.130371999999999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25867</v>
      </c>
      <c r="C2" s="56">
        <f ca="1">YEAR(TODAY())-YEAR(B2)+IF(TODAY()&gt;=DATE(YEAR(TODAY()),MONTH(B2),DAY(B2)),0,-1)</f>
        <v>50</v>
      </c>
      <c r="E2" s="52">
        <v>162.80000000000001</v>
      </c>
      <c r="F2" s="53" t="s">
        <v>275</v>
      </c>
      <c r="G2" s="52">
        <v>67.900000000000006</v>
      </c>
      <c r="H2" s="51" t="s">
        <v>40</v>
      </c>
      <c r="I2" s="78">
        <f>ROUND(G3/E3^2,1)</f>
        <v>25.6</v>
      </c>
    </row>
    <row r="3" spans="1:9">
      <c r="E3" s="51">
        <f>E2/100</f>
        <v>1.6280000000000001</v>
      </c>
      <c r="F3" s="51" t="s">
        <v>39</v>
      </c>
      <c r="G3" s="51">
        <f>G2</f>
        <v>67.900000000000006</v>
      </c>
      <c r="H3" s="51" t="s">
        <v>40</v>
      </c>
      <c r="I3" s="78"/>
    </row>
    <row r="4" spans="1:9">
      <c r="A4" t="s">
        <v>272</v>
      </c>
    </row>
    <row r="5" spans="1:9">
      <c r="B5" s="60">
        <v>44176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박남준, ID : H1900558)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10:23:54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44176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29">
        <f>'개인정보 및 신체계측 입력'!E2</f>
        <v>162.80000000000001</v>
      </c>
      <c r="L12" s="130"/>
      <c r="M12" s="123">
        <f>'개인정보 및 신체계측 입력'!G2</f>
        <v>67.900000000000006</v>
      </c>
      <c r="N12" s="124"/>
      <c r="O12" s="119" t="s">
        <v>270</v>
      </c>
      <c r="P12" s="113"/>
      <c r="Q12" s="96">
        <f>'개인정보 및 신체계측 입력'!I2</f>
        <v>25.6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박남준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71.5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10.6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17.899999999999999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12</v>
      </c>
      <c r="L72" s="36" t="s">
        <v>52</v>
      </c>
      <c r="M72" s="36">
        <f>ROUND('DRIs DATA'!K8,1)</f>
        <v>9.3000000000000007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89.48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150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112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106.67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72.83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496.01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163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2021-02-15T07:27:51Z</dcterms:modified>
</cp:coreProperties>
</file>