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<sst xmlns="http://schemas.openxmlformats.org/spreadsheetml/2006/main" count="692" uniqueCount="283">
  <si>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</si>
  <si>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</si>
  <si>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</si>
  <si>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</si>
  <si>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</si>
  <si>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</si>
  <si>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</si>
  <si>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</si>
  <si>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</si>
  <si>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</si>
  <si>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</si>
  <si>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</si>
  <si>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</si>
  <si>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</si>
  <si>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</si>
  <si>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</si>
  <si>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</si>
  <si>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</si>
  <si>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</si>
  <si>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</si>
  <si>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</si>
  <si>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</si>
  <si>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</si>
  <si>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</si>
  <si>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</si>
  <si>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</si>
  <si>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</si>
  <si>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</si>
  <si>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</si>
  <si>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</si>
  <si>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</si>
  <si>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</si>
  <si>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</si>
  <si>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</si>
  <si>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</si>
  <si>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</si>
  <si>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</si>
  <si>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</si>
  <si>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</si>
  <si>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</si>
  <si>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</si>
  <si>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</si>
  <si>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</si>
  <si>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</si>
  <si>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</si>
  <si>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</si>
  <si>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</si>
  <si>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</si>
  <si>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</si>
  <si>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</si>
  <si>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</si>
  <si>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</si>
  <si>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</si>
  <si>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</si>
  <si>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</si>
  <si>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</si>
  <si>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</si>
  <si>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</si>
  <si>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</si>
  <si>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</si>
  <si>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</si>
  <si>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</si>
  <si>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</si>
  <si>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</si>
  <si>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</si>
  <si>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</si>
  <si>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</si>
  <si>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</si>
  <si>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</si>
  <si>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</si>
  <si>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</si>
  <si>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</si>
  <si>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</si>
  <si>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</si>
  <si>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</si>
  <si>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</si>
  <si>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</si>
  <si>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</si>
  <si>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</si>
  <si>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</si>
  <si>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</si>
  <si>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</si>
  <si>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</si>
  <si>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</si>
  <si>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</si>
  <si>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</si>
  <si>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</si>
  <si>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</si>
  <si>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</si>
  <si>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</si>
  <si>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</si>
  <si>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</si>
  <si>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</si>
  <si>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</si>
  <si>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</si>
  <si>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</si>
  <si>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</si>
  <si>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</si>
  <si>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</si>
  <si>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</si>
  <si>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</si>
  <si>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</si>
  <si>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</si>
  <si>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</si>
  <si>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</si>
  <si>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</si>
  <si>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</si>
  <si>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</si>
  <si>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</si>
  <si>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</si>
  <si>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</si>
  <si>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</si>
  <si>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</si>
  <si>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</si>
  <si>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</si>
  <si>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</si>
  <si>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</si>
  <si>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</si>
  <si>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</si>
  <si>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</si>
  <si>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</si>
  <si>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</si>
  <si>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</si>
  <si>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</si>
  <si>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</si>
  <si>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</si>
  <si>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</si>
  <si>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</si>
  <si>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</si>
  <si>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</si>
  <si>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</si>
  <si>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</si>
  <si>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</si>
  <si>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</si>
  <si>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</si>
  <si>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</si>
  <si>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</si>
  <si>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</si>
  <si>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</si>
  <si>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</si>
  <si>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</si>
  <si>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</si>
  <si>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</si>
  <si>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</si>
  <si>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</si>
  <si>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</si>
  <si>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</si>
  <si>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</si>
  <si>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</si>
  <si>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</si>
  <si>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</si>
  <si>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</si>
  <si>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</si>
  <si>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</si>
  <si>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</si>
  <si>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</si>
  <si>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</si>
  <si>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</si>
  <si>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</si>
  <si>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</si>
  <si>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</si>
  <si>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</si>
  <si>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</si>
  <si>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</si>
  <si>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</si>
  <si>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</si>
  <si>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</si>
  <si>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</si>
  <si>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</si>
  <si>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</si>
  <si>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</si>
  <si>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</si>
  <si>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</si>
  <si>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</si>
  <si>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</si>
  <si>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</si>
  <si>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</si>
  <si>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</si>
  <si>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</si>
  <si>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</si>
  <si>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</si>
  <si>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</si>
  <si>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</si>
  <si>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</si>
  <si>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</si>
  <si>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</si>
  <si>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</si>
  <si>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</si>
  <si>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</si>
  <si>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</si>
  <si>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</si>
  <si>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</si>
  <si>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</si>
  <si>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</si>
  <si>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</si>
  <si>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</si>
  <si>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</si>
  <si>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</si>
  <si>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</si>
  <si>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</si>
  <si>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</si>
  <si>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</si>
  <si>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</si>
  <si>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</si>
  <si>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</si>
  <si>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</si>
  <si>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</si>
  <si>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</si>
  <si>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</si>
  <si>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</si>
  <si>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</si>
  <si>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</si>
  <si>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</si>
  <si>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</si>
  <si>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</si>
  <si>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</si>
  <si>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</si>
  <si>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</si>
  <si>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</si>
  <si>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</si>
  <si>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</si>
  <si>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</si>
  <si>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</si>
  <si>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</si>
  <si>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</si>
  <si>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</si>
  <si>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</si>
  <si>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</si>
  <si>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</si>
  <si>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</si>
  <si>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</si>
  <si>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</si>
  <si>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</si>
  <si>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</si>
  <si>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</si>
  <si>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</si>
  <si>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</si>
  <si>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</si>
  <si>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</si>
  <si>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</si>
  <si>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</si>
  <si>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</si>
  <si>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</si>
  <si>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</si>
  <si>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</si>
  <si>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</si>
  <si>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</si>
  <si>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</si>
  <si>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</si>
  <si>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</si>
  <si>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</si>
  <si>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</si>
  <si>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</si>
  <si>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</si>
  <si>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</si>
  <si>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</si>
  <si>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</si>
  <si>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</si>
  <si>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</si>
  <si>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</si>
  <si>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</si>
  <si>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</si>
  <si>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</si>
  <si>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</si>
  <si>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</si>
  <si>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</si>
  <si>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</si>
  <si>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</si>
  <si>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</si>
  <si>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</si>
  <si>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</si>
  <si>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</si>
  <si>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</si>
  <si>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</si>
  <si>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</si>
  <si>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</si>
  <si>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</si>
  <si>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</si>
  <si>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이윤복, ID : H1900564)</t>
  </si>
  <si>
    <t>2021년 02월 10일 15:54:34</t>
  </si>
  <si>
    <t>H1900564</t>
  </si>
  <si>
    <t>이윤복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</si>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</sst>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0784"/>
        <c:axId val="517463136"/>
      </c:barChart>
      <c:catAx>
        <c:axId val="5174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6184"/>
        <c:axId val="509038328"/>
      </c:barChart>
      <c:catAx>
        <c:axId val="5999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8328"/>
        <c:crosses val="autoZero"/>
        <c:auto val="1"/>
        <c:lblAlgn val="ctr"/>
        <c:lblOffset val="100"/>
        <c:noMultiLvlLbl val="0"/>
      </c:catAx>
      <c:valAx>
        <c:axId val="50903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10296"/>
        <c:axId val="496808728"/>
      </c:barChart>
      <c:catAx>
        <c:axId val="49681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8728"/>
        <c:crosses val="autoZero"/>
        <c:auto val="1"/>
        <c:lblAlgn val="ctr"/>
        <c:lblOffset val="100"/>
        <c:noMultiLvlLbl val="0"/>
      </c:catAx>
      <c:valAx>
        <c:axId val="49680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1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09512"/>
        <c:axId val="496810688"/>
      </c:barChart>
      <c:catAx>
        <c:axId val="49680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10688"/>
        <c:crosses val="autoZero"/>
        <c:auto val="1"/>
        <c:lblAlgn val="ctr"/>
        <c:lblOffset val="100"/>
        <c:noMultiLvlLbl val="0"/>
      </c:catAx>
      <c:valAx>
        <c:axId val="49681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0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4842.1000000000004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11472"/>
        <c:axId val="496807944"/>
      </c:barChart>
      <c:catAx>
        <c:axId val="4968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07944"/>
        <c:crosses val="autoZero"/>
        <c:auto val="1"/>
        <c:lblAlgn val="ctr"/>
        <c:lblOffset val="100"/>
        <c:noMultiLvlLbl val="0"/>
      </c:catAx>
      <c:valAx>
        <c:axId val="496807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28840"/>
        <c:axId val="512227272"/>
      </c:barChart>
      <c:catAx>
        <c:axId val="5122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27272"/>
        <c:crosses val="autoZero"/>
        <c:auto val="1"/>
        <c:lblAlgn val="ctr"/>
        <c:lblOffset val="100"/>
        <c:noMultiLvlLbl val="0"/>
      </c:catAx>
      <c:valAx>
        <c:axId val="51222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26880"/>
        <c:axId val="512227664"/>
      </c:barChart>
      <c:catAx>
        <c:axId val="5122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27664"/>
        <c:crosses val="autoZero"/>
        <c:auto val="1"/>
        <c:lblAlgn val="ctr"/>
        <c:lblOffset val="100"/>
        <c:noMultiLvlLbl val="0"/>
      </c:catAx>
      <c:valAx>
        <c:axId val="51222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28056"/>
        <c:axId val="512228448"/>
      </c:barChart>
      <c:catAx>
        <c:axId val="51222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28448"/>
        <c:crosses val="autoZero"/>
        <c:auto val="1"/>
        <c:lblAlgn val="ctr"/>
        <c:lblOffset val="100"/>
        <c:noMultiLvlLbl val="0"/>
      </c:catAx>
      <c:valAx>
        <c:axId val="51222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2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26096"/>
        <c:axId val="604302912"/>
      </c:barChart>
      <c:catAx>
        <c:axId val="51222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02912"/>
        <c:crosses val="autoZero"/>
        <c:auto val="1"/>
        <c:lblAlgn val="ctr"/>
        <c:lblOffset val="100"/>
        <c:noMultiLvlLbl val="0"/>
      </c:catAx>
      <c:valAx>
        <c:axId val="604302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2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03696"/>
        <c:axId val="604302520"/>
      </c:barChart>
      <c:catAx>
        <c:axId val="60430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02520"/>
        <c:crosses val="autoZero"/>
        <c:auto val="1"/>
        <c:lblAlgn val="ctr"/>
        <c:lblOffset val="100"/>
        <c:noMultiLvlLbl val="0"/>
      </c:catAx>
      <c:valAx>
        <c:axId val="60430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0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03304"/>
        <c:axId val="604300952"/>
      </c:barChart>
      <c:catAx>
        <c:axId val="6043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00952"/>
        <c:crosses val="autoZero"/>
        <c:auto val="1"/>
        <c:lblAlgn val="ctr"/>
        <c:lblOffset val="100"/>
        <c:noMultiLvlLbl val="0"/>
      </c:catAx>
      <c:valAx>
        <c:axId val="60430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488"/>
        <c:axId val="517468232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8232"/>
        <c:crosses val="autoZero"/>
        <c:auto val="1"/>
        <c:lblAlgn val="ctr"/>
        <c:lblOffset val="100"/>
        <c:noMultiLvlLbl val="0"/>
      </c:catAx>
      <c:valAx>
        <c:axId val="51746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02128"/>
        <c:axId val="492051688"/>
      </c:barChart>
      <c:catAx>
        <c:axId val="60430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51688"/>
        <c:crosses val="autoZero"/>
        <c:auto val="1"/>
        <c:lblAlgn val="ctr"/>
        <c:lblOffset val="100"/>
        <c:noMultiLvlLbl val="0"/>
      </c:catAx>
      <c:valAx>
        <c:axId val="49205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0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54432"/>
        <c:axId val="492052472"/>
      </c:barChart>
      <c:catAx>
        <c:axId val="4920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52472"/>
        <c:crosses val="autoZero"/>
        <c:auto val="1"/>
        <c:lblAlgn val="ctr"/>
        <c:lblOffset val="100"/>
        <c:noMultiLvlLbl val="0"/>
      </c:catAx>
      <c:valAx>
        <c:axId val="49205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</c:v>
                </c:pt>
                <c:pt idx="1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53648"/>
        <c:axId val="492055216"/>
      </c:barChart>
      <c:catAx>
        <c:axId val="4920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55216"/>
        <c:crosses val="autoZero"/>
        <c:auto val="1"/>
        <c:lblAlgn val="ctr"/>
        <c:lblOffset val="100"/>
        <c:noMultiLvlLbl val="0"/>
      </c:catAx>
      <c:valAx>
        <c:axId val="49205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5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20.428443999999999</c:v>
                </c:pt>
                <c:pt idx="1">
                  <c:v>24.940304000000001</c:v>
                </c:pt>
                <c:pt idx="2">
                  <c:v>20.419208999999999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54040"/>
        <c:axId val="604301736"/>
      </c:barChart>
      <c:catAx>
        <c:axId val="49205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01736"/>
        <c:crosses val="autoZero"/>
        <c:auto val="1"/>
        <c:lblAlgn val="ctr"/>
        <c:lblOffset val="100"/>
        <c:noMultiLvlLbl val="0"/>
      </c:catAx>
      <c:valAx>
        <c:axId val="6043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5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363736"/>
        <c:axId val="601364912"/>
      </c:barChart>
      <c:catAx>
        <c:axId val="60136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64912"/>
        <c:crosses val="autoZero"/>
        <c:auto val="1"/>
        <c:lblAlgn val="ctr"/>
        <c:lblOffset val="100"/>
        <c:noMultiLvlLbl val="0"/>
      </c:catAx>
      <c:valAx>
        <c:axId val="60136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36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</c:v>
                </c:pt>
                <c:pt idx="1">
                  <c:v>11.3</c:v>
                </c:pt>
                <c:pt idx="2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1364520"/>
        <c:axId val="601362560"/>
      </c:barChart>
      <c:catAx>
        <c:axId val="60136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62560"/>
        <c:crosses val="autoZero"/>
        <c:auto val="1"/>
        <c:lblAlgn val="ctr"/>
        <c:lblOffset val="100"/>
        <c:noMultiLvlLbl val="0"/>
      </c:catAx>
      <c:valAx>
        <c:axId val="60136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36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362168"/>
        <c:axId val="601362952"/>
      </c:barChart>
      <c:catAx>
        <c:axId val="60136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362952"/>
        <c:crosses val="autoZero"/>
        <c:auto val="1"/>
        <c:lblAlgn val="ctr"/>
        <c:lblOffset val="100"/>
        <c:noMultiLvlLbl val="0"/>
      </c:catAx>
      <c:valAx>
        <c:axId val="60136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3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4368"/>
        <c:axId val="609039272"/>
      </c:barChart>
      <c:catAx>
        <c:axId val="60904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39272"/>
        <c:crosses val="autoZero"/>
        <c:auto val="1"/>
        <c:lblAlgn val="ctr"/>
        <c:lblOffset val="100"/>
        <c:noMultiLvlLbl val="0"/>
      </c:catAx>
      <c:valAx>
        <c:axId val="609039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1232"/>
        <c:axId val="609038488"/>
      </c:barChart>
      <c:catAx>
        <c:axId val="6090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38488"/>
        <c:crosses val="autoZero"/>
        <c:auto val="1"/>
        <c:lblAlgn val="ctr"/>
        <c:lblOffset val="100"/>
        <c:noMultiLvlLbl val="0"/>
      </c:catAx>
      <c:valAx>
        <c:axId val="60903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17463528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528"/>
        <c:crosses val="autoZero"/>
        <c:auto val="1"/>
        <c:lblAlgn val="ctr"/>
        <c:lblOffset val="100"/>
        <c:noMultiLvlLbl val="0"/>
      </c:catAx>
      <c:valAx>
        <c:axId val="5174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9022.7999999999993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0448"/>
        <c:axId val="609042800"/>
      </c:barChart>
      <c:catAx>
        <c:axId val="6090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2800"/>
        <c:crosses val="autoZero"/>
        <c:auto val="1"/>
        <c:lblAlgn val="ctr"/>
        <c:lblOffset val="100"/>
        <c:noMultiLvlLbl val="0"/>
      </c:catAx>
      <c:valAx>
        <c:axId val="6090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2016"/>
        <c:axId val="609039664"/>
      </c:barChart>
      <c:catAx>
        <c:axId val="6090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39664"/>
        <c:crosses val="autoZero"/>
        <c:auto val="1"/>
        <c:lblAlgn val="ctr"/>
        <c:lblOffset val="100"/>
        <c:noMultiLvlLbl val="0"/>
      </c:catAx>
      <c:valAx>
        <c:axId val="60903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5152"/>
        <c:axId val="609042408"/>
      </c:barChart>
      <c:catAx>
        <c:axId val="6090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2408"/>
        <c:crosses val="autoZero"/>
        <c:auto val="1"/>
        <c:lblAlgn val="ctr"/>
        <c:lblOffset val="100"/>
        <c:noMultiLvlLbl val="0"/>
      </c:catAx>
      <c:valAx>
        <c:axId val="60904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704"/>
        <c:axId val="517465880"/>
      </c:barChart>
      <c:catAx>
        <c:axId val="51746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7936"/>
        <c:axId val="509039112"/>
      </c:barChart>
      <c:catAx>
        <c:axId val="50903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9112"/>
        <c:crosses val="autoZero"/>
        <c:auto val="1"/>
        <c:lblAlgn val="ctr"/>
        <c:lblOffset val="100"/>
        <c:noMultiLvlLbl val="0"/>
      </c:catAx>
      <c:valAx>
        <c:axId val="50903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8720"/>
        <c:axId val="509035584"/>
      </c:barChart>
      <c:catAx>
        <c:axId val="5090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5584"/>
        <c:crosses val="autoZero"/>
        <c:auto val="1"/>
        <c:lblAlgn val="ctr"/>
        <c:lblOffset val="100"/>
        <c:noMultiLvlLbl val="0"/>
      </c:catAx>
      <c:valAx>
        <c:axId val="50903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7152"/>
        <c:axId val="509036760"/>
      </c:barChart>
      <c:catAx>
        <c:axId val="5090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6760"/>
        <c:crosses val="autoZero"/>
        <c:auto val="1"/>
        <c:lblAlgn val="ctr"/>
        <c:lblOffset val="100"/>
        <c:noMultiLvlLbl val="0"/>
      </c:catAx>
      <c:valAx>
        <c:axId val="50903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6576"/>
        <c:axId val="599914616"/>
      </c:barChart>
      <c:catAx>
        <c:axId val="5999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616"/>
        <c:crosses val="autoZero"/>
        <c:auto val="1"/>
        <c:lblAlgn val="ctr"/>
        <c:lblOffset val="100"/>
        <c:noMultiLvlLbl val="0"/>
      </c:catAx>
      <c:valAx>
        <c:axId val="5999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832"/>
        <c:axId val="599915008"/>
      </c:barChart>
      <c:catAx>
        <c:axId val="5999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5008"/>
        <c:crosses val="autoZero"/>
        <c:auto val="1"/>
        <c:lblAlgn val="ctr"/>
        <c:lblOffset val="100"/>
        <c:noMultiLvlLbl val="0"/>
      </c:catAx>
      <c:valAx>
        <c:axId val="59991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이윤복, ID : H1900564)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15:54:34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2600</v>
      </c>
      <c r="C6" s="59">
        <f>'DRIs DATA 입력'!C6</f>
        <v>3396.8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119.4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72.2</v>
      </c>
      <c r="G8" s="59">
        <f>'DRIs DATA 입력'!G8</f>
        <v>11.3</v>
      </c>
      <c r="H8" s="59">
        <f>'DRIs DATA 입력'!H8</f>
        <v>16.5</v>
      </c>
      <c r="I8" s="46"/>
      <c r="J8" s="59" t="s">
        <v>215</v>
      </c>
      <c r="K8" s="59">
        <f>'DRIs DATA 입력'!K8</f>
        <v>6.4</v>
      </c>
      <c r="L8" s="59">
        <f>'DRIs DATA 입력'!L8</f>
        <v>11.4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730.8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242.9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151.9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659.3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1994.8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9022.7999999999993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4842.1000000000004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139.4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971.3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382.5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155.1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48" sqref="L48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2600</v>
      </c>
      <c r="C6" s="69">
        <v>3396.8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65</v>
      </c>
      <c r="Q6" s="69">
        <v>0</v>
      </c>
      <c r="R6" s="69">
        <v>0</v>
      </c>
      <c r="S6" s="69">
        <v>119.4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36.5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72.2</v>
      </c>
      <c r="G8" s="69">
        <v>11.3</v>
      </c>
      <c r="H8" s="69">
        <v>16.5</v>
      </c>
      <c r="J8" s="69" t="s">
        <v>215</v>
      </c>
      <c r="K8" s="69">
        <v>6.4</v>
      </c>
      <c r="L8" s="69">
        <v>11.4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570</v>
      </c>
      <c r="C16" s="69">
        <v>800</v>
      </c>
      <c r="D16" s="69">
        <v>0</v>
      </c>
      <c r="E16" s="69">
        <v>3000</v>
      </c>
      <c r="F16" s="69">
        <v>730.8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30.2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5.2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242.9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151.9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3.7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2.4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27.7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2.7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816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14.1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3.7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2.4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650</v>
      </c>
      <c r="C36" s="69">
        <v>800</v>
      </c>
      <c r="D36" s="69">
        <v>0</v>
      </c>
      <c r="E36" s="69">
        <v>2500</v>
      </c>
      <c r="F36" s="69">
        <v>659.3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1994.8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9022.7999999999993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4842.1000000000004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139.4</v>
      </c>
      <c r="AJ36" s="69" t="s">
        <v>22</v>
      </c>
      <c r="AK36" s="69">
        <v>295</v>
      </c>
      <c r="AL36" s="69">
        <v>350</v>
      </c>
      <c r="AM36" s="69">
        <v>0</v>
      </c>
      <c r="AN36" s="69">
        <v>350</v>
      </c>
      <c r="AO36" s="69">
        <v>176.8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8</v>
      </c>
      <c r="C46" s="69">
        <v>10</v>
      </c>
      <c r="D46" s="69">
        <v>0</v>
      </c>
      <c r="E46" s="69">
        <v>45</v>
      </c>
      <c r="F46" s="69">
        <v>24.4</v>
      </c>
      <c r="H46" s="69" t="s">
        <v>24</v>
      </c>
      <c r="I46" s="69">
        <v>8</v>
      </c>
      <c r="J46" s="69">
        <v>10</v>
      </c>
      <c r="K46" s="69">
        <v>0</v>
      </c>
      <c r="L46" s="69">
        <v>35</v>
      </c>
      <c r="M46" s="69">
        <v>18.8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971.3</v>
      </c>
      <c r="V46" s="69" t="s">
        <v>29</v>
      </c>
      <c r="W46" s="69">
        <v>0</v>
      </c>
      <c r="X46" s="69">
        <v>0</v>
      </c>
      <c r="Y46" s="69">
        <v>3.5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5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382.5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155.1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26</v>
      </c>
      <c r="E2" s="62">
        <v>3396.8130000000001</v>
      </c>
      <c r="F2" s="62">
        <v>523.07983000000002</v>
      </c>
      <c r="G2" s="62">
        <v>81.736729999999994</v>
      </c>
      <c r="H2" s="62">
        <v>37.110183999999997</v>
      </c>
      <c r="I2" s="62">
        <v>44.626550000000002</v>
      </c>
      <c r="J2" s="62">
        <v>119.35961</v>
      </c>
      <c r="K2" s="62">
        <v>50.983870000000003</v>
      </c>
      <c r="L2" s="62">
        <v>68.375730000000004</v>
      </c>
      <c r="M2" s="62">
        <v>36.47804</v>
      </c>
      <c r="N2" s="62">
        <v>3.7391589999999999</v>
      </c>
      <c r="O2" s="62">
        <v>20.459475999999999</v>
      </c>
      <c r="P2" s="62">
        <v>1803.239</v>
      </c>
      <c r="Q2" s="62">
        <v>39.979633</v>
      </c>
      <c r="R2" s="62">
        <v>730.7645</v>
      </c>
      <c r="S2" s="62">
        <v>159.78621000000001</v>
      </c>
      <c r="T2" s="62">
        <v>6851.74</v>
      </c>
      <c r="U2" s="62">
        <v>5.2075104999999997</v>
      </c>
      <c r="V2" s="62">
        <v>30.205559999999998</v>
      </c>
      <c r="W2" s="62">
        <v>242.92804000000001</v>
      </c>
      <c r="X2" s="62">
        <v>151.92613</v>
      </c>
      <c r="Y2" s="62">
        <v>3.6528396999999999</v>
      </c>
      <c r="Z2" s="62">
        <v>2.4478097000000001</v>
      </c>
      <c r="AA2" s="62">
        <v>27.660209999999999</v>
      </c>
      <c r="AB2" s="62">
        <v>2.6554513000000002</v>
      </c>
      <c r="AC2" s="62">
        <v>815.96479999999997</v>
      </c>
      <c r="AD2" s="62">
        <v>14.128072</v>
      </c>
      <c r="AE2" s="62">
        <v>3.7272875000000001</v>
      </c>
      <c r="AF2" s="62">
        <v>2.3797788999999998</v>
      </c>
      <c r="AG2" s="62">
        <v>659.31309999999996</v>
      </c>
      <c r="AH2" s="62">
        <v>378.97824000000003</v>
      </c>
      <c r="AI2" s="62">
        <v>280.33487000000002</v>
      </c>
      <c r="AJ2" s="62">
        <v>1994.7771</v>
      </c>
      <c r="AK2" s="62">
        <v>9022.8119999999999</v>
      </c>
      <c r="AL2" s="62">
        <v>139.37101999999999</v>
      </c>
      <c r="AM2" s="62">
        <v>4842.1019999999999</v>
      </c>
      <c r="AN2" s="62">
        <v>176.76302999999999</v>
      </c>
      <c r="AO2" s="62">
        <v>24.428045000000001</v>
      </c>
      <c r="AP2" s="62">
        <v>15.492352</v>
      </c>
      <c r="AQ2" s="62">
        <v>8.9356939999999998</v>
      </c>
      <c r="AR2" s="62">
        <v>18.823046000000001</v>
      </c>
      <c r="AS2" s="62">
        <v>971.30565999999999</v>
      </c>
      <c r="AT2" s="62">
        <v>9.3492210000000006E-2</v>
      </c>
      <c r="AU2" s="62">
        <v>4.9937152999999999</v>
      </c>
      <c r="AV2" s="62">
        <v>382.46807999999999</v>
      </c>
      <c r="AW2" s="62">
        <v>155.05634000000001</v>
      </c>
      <c r="AX2" s="62">
        <v>6.5813629999999998E-2</v>
      </c>
      <c r="AY2" s="62">
        <v>3.0761158000000002</v>
      </c>
      <c r="AZ2" s="62">
        <v>603.27044999999998</v>
      </c>
      <c r="BA2" s="62">
        <v>65.819460000000007</v>
      </c>
      <c r="BB2" s="62">
        <v>20.428443999999999</v>
      </c>
      <c r="BC2" s="62">
        <v>24.940304000000001</v>
      </c>
      <c r="BD2" s="62">
        <v>20.419208999999999</v>
      </c>
      <c r="BE2" s="62">
        <v>1.1455709999999999</v>
      </c>
      <c r="BF2" s="62">
        <v>5.7063509999999997</v>
      </c>
      <c r="BG2" s="62">
        <v>2.3036559999999998E-3</v>
      </c>
      <c r="BH2" s="62">
        <v>1.1319569E-2</v>
      </c>
      <c r="BI2" s="62">
        <v>9.7089459999999995E-3</v>
      </c>
      <c r="BJ2" s="62">
        <v>7.415563E-2</v>
      </c>
      <c r="BK2" s="62">
        <v>1.7720400000000001E-4</v>
      </c>
      <c r="BL2" s="62">
        <v>0.41774523000000002</v>
      </c>
      <c r="BM2" s="62">
        <v>5.1705860000000001</v>
      </c>
      <c r="BN2" s="62">
        <v>1.6376664999999999</v>
      </c>
      <c r="BO2" s="62">
        <v>88.867310000000003</v>
      </c>
      <c r="BP2" s="62">
        <v>14.596136</v>
      </c>
      <c r="BQ2" s="62">
        <v>30.187000000000001</v>
      </c>
      <c r="BR2" s="62">
        <v>107.52737</v>
      </c>
      <c r="BS2" s="62">
        <v>40.757744000000002</v>
      </c>
      <c r="BT2" s="62">
        <v>15.831941</v>
      </c>
      <c r="BU2" s="62">
        <v>0.14049010000000001</v>
      </c>
      <c r="BV2" s="62">
        <v>5.1754139999999997E-2</v>
      </c>
      <c r="BW2" s="62">
        <v>1.1144259000000001</v>
      </c>
      <c r="BX2" s="62">
        <v>2.1310690000000001</v>
      </c>
      <c r="BY2" s="62">
        <v>0.22178379000000001</v>
      </c>
      <c r="BZ2" s="62">
        <v>1.521304E-3</v>
      </c>
      <c r="CA2" s="62">
        <v>1.6628666000000001</v>
      </c>
      <c r="CB2" s="62">
        <v>3.2267876000000001E-2</v>
      </c>
      <c r="CC2" s="62">
        <v>0.50545269999999998</v>
      </c>
      <c r="CD2" s="62">
        <v>3.6424536999999999</v>
      </c>
      <c r="CE2" s="62">
        <v>8.8696874999999994E-2</v>
      </c>
      <c r="CF2" s="62">
        <v>0.42354223000000002</v>
      </c>
      <c r="CG2" s="72">
        <v>2.4899999999999999E-6</v>
      </c>
      <c r="CH2" s="62">
        <v>9.8286219999999994E-2</v>
      </c>
      <c r="CI2" s="62">
        <v>1.2740823E-2</v>
      </c>
      <c r="CJ2" s="62">
        <v>8.1398689999999991</v>
      </c>
      <c r="CK2" s="62">
        <v>2.0704586000000001E-2</v>
      </c>
      <c r="CL2" s="62">
        <v>1.6454587000000001</v>
      </c>
      <c r="CM2" s="62">
        <v>5.0290803999999998</v>
      </c>
      <c r="CN2" s="62">
        <v>3872.2649999999999</v>
      </c>
      <c r="CO2" s="62">
        <v>6522.1180000000004</v>
      </c>
      <c r="CP2" s="62">
        <v>4016.1089999999999</v>
      </c>
      <c r="CQ2" s="62">
        <v>1456.7521999999999</v>
      </c>
      <c r="CR2" s="62">
        <v>739.67529999999999</v>
      </c>
      <c r="CS2" s="62">
        <v>728.91089999999997</v>
      </c>
      <c r="CT2" s="62">
        <v>3733.2260000000001</v>
      </c>
      <c r="CU2" s="62">
        <v>2229.9690000000001</v>
      </c>
      <c r="CV2" s="62">
        <v>2284.2712000000001</v>
      </c>
      <c r="CW2" s="62">
        <v>2608.096</v>
      </c>
      <c r="CX2" s="62">
        <v>727.49145999999996</v>
      </c>
      <c r="CY2" s="62">
        <v>4787.3779999999997</v>
      </c>
      <c r="CZ2" s="62">
        <v>2407.2964000000002</v>
      </c>
      <c r="DA2" s="62">
        <v>5731.6504000000004</v>
      </c>
      <c r="DB2" s="62">
        <v>5483.2259999999997</v>
      </c>
      <c r="DC2" s="62">
        <v>7778.8037000000004</v>
      </c>
      <c r="DD2" s="62">
        <v>12683.01</v>
      </c>
      <c r="DE2" s="62">
        <v>2911.4023000000002</v>
      </c>
      <c r="DF2" s="62">
        <v>6047.3370000000004</v>
      </c>
      <c r="DG2" s="62">
        <v>2930.2622000000001</v>
      </c>
      <c r="DH2" s="62">
        <v>209.93332000000001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65.819460000000007</v>
      </c>
      <c r="B6">
        <f>BB2</f>
        <v>20.428443999999999</v>
      </c>
      <c r="C6">
        <f>BC2</f>
        <v>24.940304000000001</v>
      </c>
      <c r="D6">
        <f>BD2</f>
        <v>20.419208999999999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6" sqref="G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34378</v>
      </c>
      <c r="C2" s="56">
        <f ca="1">YEAR(TODAY())-YEAR(B2)+IF(TODAY()&gt;=DATE(YEAR(TODAY()),MONTH(B2),DAY(B2)),0,-1)</f>
        <v>27</v>
      </c>
      <c r="E2" s="52">
        <v>178.6</v>
      </c>
      <c r="F2" s="53" t="s">
        <v>275</v>
      </c>
      <c r="G2" s="52">
        <v>82.4</v>
      </c>
      <c r="H2" s="51" t="s">
        <v>40</v>
      </c>
      <c r="I2" s="79">
        <f>ROUND(G3/E3^2,1)</f>
        <v>25.8</v>
      </c>
    </row>
    <row r="3" spans="1:9">
      <c r="E3" s="51">
        <f>E2/100</f>
        <v>1.786</v>
      </c>
      <c r="F3" s="51" t="s">
        <v>39</v>
      </c>
      <c r="G3" s="51">
        <f>G2</f>
        <v>82.4</v>
      </c>
      <c r="H3" s="51" t="s">
        <v>40</v>
      </c>
      <c r="I3" s="79"/>
    </row>
    <row r="4" spans="1:9">
      <c r="A4" t="s">
        <v>272</v>
      </c>
    </row>
    <row r="5" spans="1:9">
      <c r="B5" s="60">
        <v>44181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이윤복, ID : H1900564)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10일 15:54:34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44181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27</v>
      </c>
      <c r="G12" s="144"/>
      <c r="H12" s="144"/>
      <c r="I12" s="144"/>
      <c r="K12" s="135">
        <f>'개인정보 및 신체계측 입력'!E2</f>
        <v>178.6</v>
      </c>
      <c r="L12" s="136"/>
      <c r="M12" s="129">
        <f>'개인정보 및 신체계측 입력'!G2</f>
        <v>82.4</v>
      </c>
      <c r="N12" s="130"/>
      <c r="O12" s="125" t="s">
        <v>270</v>
      </c>
      <c r="P12" s="119"/>
      <c r="Q12" s="122">
        <f>'개인정보 및 신체계측 입력'!I2</f>
        <v>25.8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이윤복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72.2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11.3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16.5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0.8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11.4</v>
      </c>
      <c r="L72" s="36" t="s">
        <v>52</v>
      </c>
      <c r="M72" s="36">
        <f>ROUND('DRIs DATA'!K8,1)</f>
        <v>6.4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97.44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251.67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151.9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180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82.41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601.52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244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2600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2021-02-15T07:10:43Z</dcterms:modified>
</cp:coreProperties>
</file>