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<sst xmlns="http://schemas.openxmlformats.org/spreadsheetml/2006/main" count="692" uniqueCount="283">
  <si>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</si>
  <si>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</si>
  <si>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</si>
  <si>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</si>
  <si>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</si>
  <si>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</si>
  <si>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</si>
  <si>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</si>
  <si>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</si>
  <si>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</si>
  <si>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</si>
  <si>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</si>
  <si>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</si>
  <si>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</si>
  <si>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</si>
  <si>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</si>
  <si>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</si>
  <si>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</si>
  <si>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</si>
  <si>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</si>
  <si>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</si>
  <si>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</si>
  <si>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</si>
  <si>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</si>
  <si>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</si>
  <si>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</si>
  <si>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</si>
  <si>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</si>
  <si>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</si>
  <si>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</si>
  <si>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</si>
  <si>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</si>
  <si>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</si>
  <si>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</si>
  <si>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</si>
  <si>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</si>
  <si>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</si>
  <si>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</si>
  <si>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</si>
  <si>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</si>
  <si>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</si>
  <si>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</si>
  <si>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</si>
  <si>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</si>
  <si>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</si>
  <si>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</si>
  <si>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</si>
  <si>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</si>
  <si>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</si>
  <si>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</si>
  <si>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</si>
  <si>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</si>
  <si>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</si>
  <si>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</si>
  <si>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</si>
  <si>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</si>
  <si>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</si>
  <si>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</si>
  <si>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</si>
  <si>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</si>
  <si>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</si>
  <si>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</si>
  <si>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</si>
  <si>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</si>
  <si>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</si>
  <si>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</si>
  <si>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</si>
  <si>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</si>
  <si>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</si>
  <si>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</si>
  <si>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</si>
  <si>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</si>
  <si>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</si>
  <si>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</si>
  <si>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</si>
  <si>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</si>
  <si>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</si>
  <si>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</si>
  <si>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</si>
  <si>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</si>
  <si>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</si>
  <si>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</si>
  <si>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</si>
  <si>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</si>
  <si>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</si>
  <si>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</si>
  <si>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</si>
  <si>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</si>
  <si>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</si>
  <si>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</si>
  <si>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</si>
  <si>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</si>
  <si>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</si>
  <si>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</si>
  <si>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</si>
  <si>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</si>
  <si>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</si>
  <si>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</si>
  <si>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</si>
  <si>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</si>
  <si>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</si>
  <si>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</si>
  <si>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</si>
  <si>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</si>
  <si>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</si>
  <si>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</si>
  <si>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</si>
  <si>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</si>
  <si>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</si>
  <si>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</si>
  <si>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</si>
  <si>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</si>
  <si>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</si>
  <si>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</si>
  <si>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</si>
  <si>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</si>
  <si>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</si>
  <si>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</si>
  <si>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</si>
  <si>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</si>
  <si>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</si>
  <si>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</si>
  <si>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</si>
  <si>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</si>
  <si>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</si>
  <si>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</si>
  <si>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</si>
  <si>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</si>
  <si>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</si>
  <si>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</si>
  <si>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</si>
  <si>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</si>
  <si>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</si>
  <si>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</si>
  <si>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</si>
  <si>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</si>
  <si>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</si>
  <si>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</si>
  <si>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</si>
  <si>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</si>
  <si>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</si>
  <si>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</si>
  <si>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</si>
  <si>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</si>
  <si>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</si>
  <si>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</si>
  <si>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</si>
  <si>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</si>
  <si>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</si>
  <si>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</si>
  <si>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</si>
  <si>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</si>
  <si>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</si>
  <si>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</si>
  <si>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</si>
  <si>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</si>
  <si>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</si>
  <si>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</si>
  <si>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</si>
  <si>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</si>
  <si>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</si>
  <si>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</si>
  <si>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</si>
  <si>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</si>
  <si>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</si>
  <si>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</si>
  <si>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</si>
  <si>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</si>
  <si>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</si>
  <si>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</si>
  <si>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</si>
  <si>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</si>
  <si>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</si>
  <si>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</si>
  <si>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</si>
  <si>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</si>
  <si>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</si>
  <si>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</si>
  <si>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</si>
  <si>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</si>
  <si>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</si>
  <si>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</si>
  <si>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</si>
  <si>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</si>
  <si>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</si>
  <si>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</si>
  <si>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</si>
  <si>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</si>
  <si>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</si>
  <si>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</si>
  <si>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</si>
  <si>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</si>
  <si>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</si>
  <si>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</si>
  <si>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</si>
  <si>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</si>
  <si>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</si>
  <si>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</si>
  <si>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</si>
  <si>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</si>
  <si>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</si>
  <si>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</si>
  <si>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</si>
  <si>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</si>
  <si>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</si>
  <si>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</si>
  <si>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</si>
  <si>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</si>
  <si>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</si>
  <si>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</si>
  <si>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</si>
  <si>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</si>
  <si>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</si>
  <si>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</si>
  <si>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</si>
  <si>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</si>
  <si>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</si>
  <si>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</si>
  <si>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</si>
  <si>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</si>
  <si>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</si>
  <si>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</si>
  <si>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</si>
  <si>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</si>
  <si>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</si>
  <si>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</si>
  <si>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</si>
  <si>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</si>
  <si>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</si>
  <si>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</si>
  <si>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</si>
  <si>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</si>
  <si>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</si>
  <si>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</si>
  <si>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</si>
  <si>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</si>
  <si>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</si>
  <si>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</si>
  <si>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</si>
  <si>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</si>
  <si>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</si>
  <si>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</si>
  <si>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</si>
  <si>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</si>
  <si>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</si>
  <si>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</si>
  <si>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</si>
  <si>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</si>
  <si>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</si>
  <si>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</si>
  <si>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</si>
  <si>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</si>
  <si>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</si>
  <si>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</si>
  <si>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</si>
  <si>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</si>
  <si>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</si>
  <si>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</si>
  <si>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</si>
  <si>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</si>
  <si>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</si>
  <si>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</si>
  <si>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</si>
  <si>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</si>
  <si>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</si>
  <si>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</si>
  <si>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</si>
  <si>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</si>
  <si>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</si>
  <si>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</si>
  <si>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</si>
  <si>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</si>
  <si>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</si>
  <si>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</si>
  <si>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</si>
  <si>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</si>
  <si>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</si>
  <si>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</si>
  <si>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</si>
  <si>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김나은, ID : H1900568)</t>
  </si>
  <si>
    <t>2021년 02월 10일 15:53:07</t>
  </si>
  <si>
    <t>H1900568</t>
  </si>
  <si>
    <t>김나은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</si>
</sst>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0448"/>
        <c:axId val="609041232"/>
      </c:barChart>
      <c:catAx>
        <c:axId val="6090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1232"/>
        <c:crosses val="autoZero"/>
        <c:auto val="1"/>
        <c:lblAlgn val="ctr"/>
        <c:lblOffset val="100"/>
        <c:noMultiLvlLbl val="0"/>
      </c:catAx>
      <c:valAx>
        <c:axId val="60904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920"/>
        <c:axId val="517467448"/>
      </c:barChart>
      <c:catAx>
        <c:axId val="5174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448"/>
        <c:crosses val="autoZero"/>
        <c:auto val="1"/>
        <c:lblAlgn val="ctr"/>
        <c:lblOffset val="100"/>
        <c:noMultiLvlLbl val="0"/>
      </c:catAx>
      <c:valAx>
        <c:axId val="51746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8720"/>
        <c:axId val="509035976"/>
      </c:barChart>
      <c:catAx>
        <c:axId val="5090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5976"/>
        <c:crosses val="autoZero"/>
        <c:auto val="1"/>
        <c:lblAlgn val="ctr"/>
        <c:lblOffset val="100"/>
        <c:noMultiLvlLbl val="0"/>
      </c:catAx>
      <c:valAx>
        <c:axId val="50903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6368"/>
        <c:axId val="509039112"/>
      </c:barChart>
      <c:catAx>
        <c:axId val="50903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9112"/>
        <c:crosses val="autoZero"/>
        <c:auto val="1"/>
        <c:lblAlgn val="ctr"/>
        <c:lblOffset val="100"/>
        <c:noMultiLvlLbl val="0"/>
      </c:catAx>
      <c:valAx>
        <c:axId val="50903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2321.1999999999998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6760"/>
        <c:axId val="509038328"/>
      </c:barChart>
      <c:catAx>
        <c:axId val="50903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8328"/>
        <c:crosses val="autoZero"/>
        <c:auto val="1"/>
        <c:lblAlgn val="ctr"/>
        <c:lblOffset val="100"/>
        <c:noMultiLvlLbl val="0"/>
      </c:catAx>
      <c:valAx>
        <c:axId val="509038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224"/>
        <c:axId val="599916576"/>
      </c:barChart>
      <c:catAx>
        <c:axId val="5999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576"/>
        <c:crosses val="autoZero"/>
        <c:auto val="1"/>
        <c:lblAlgn val="ctr"/>
        <c:lblOffset val="100"/>
        <c:noMultiLvlLbl val="0"/>
      </c:catAx>
      <c:valAx>
        <c:axId val="5999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6184"/>
        <c:axId val="599913832"/>
      </c:barChart>
      <c:catAx>
        <c:axId val="5999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3832"/>
        <c:crosses val="autoZero"/>
        <c:auto val="1"/>
        <c:lblAlgn val="ctr"/>
        <c:lblOffset val="100"/>
        <c:noMultiLvlLbl val="0"/>
      </c:catAx>
      <c:valAx>
        <c:axId val="59991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5008"/>
        <c:axId val="651899712"/>
      </c:barChart>
      <c:catAx>
        <c:axId val="5999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899712"/>
        <c:crosses val="autoZero"/>
        <c:auto val="1"/>
        <c:lblAlgn val="ctr"/>
        <c:lblOffset val="100"/>
        <c:noMultiLvlLbl val="0"/>
      </c:catAx>
      <c:valAx>
        <c:axId val="651899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899320"/>
        <c:axId val="651898928"/>
      </c:barChart>
      <c:catAx>
        <c:axId val="65189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898928"/>
        <c:crosses val="autoZero"/>
        <c:auto val="1"/>
        <c:lblAlgn val="ctr"/>
        <c:lblOffset val="100"/>
        <c:noMultiLvlLbl val="0"/>
      </c:catAx>
      <c:valAx>
        <c:axId val="6518989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89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901280"/>
        <c:axId val="651900888"/>
      </c:barChart>
      <c:catAx>
        <c:axId val="6519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900888"/>
        <c:crosses val="autoZero"/>
        <c:auto val="1"/>
        <c:lblAlgn val="ctr"/>
        <c:lblOffset val="100"/>
        <c:noMultiLvlLbl val="0"/>
      </c:catAx>
      <c:valAx>
        <c:axId val="65190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9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900496"/>
        <c:axId val="651902456"/>
      </c:barChart>
      <c:catAx>
        <c:axId val="65190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902456"/>
        <c:crosses val="autoZero"/>
        <c:auto val="1"/>
        <c:lblAlgn val="ctr"/>
        <c:lblOffset val="100"/>
        <c:noMultiLvlLbl val="0"/>
      </c:catAx>
      <c:valAx>
        <c:axId val="65190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90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39272"/>
        <c:axId val="609042016"/>
      </c:barChart>
      <c:catAx>
        <c:axId val="6090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2016"/>
        <c:crosses val="autoZero"/>
        <c:auto val="1"/>
        <c:lblAlgn val="ctr"/>
        <c:lblOffset val="100"/>
        <c:noMultiLvlLbl val="0"/>
      </c:catAx>
      <c:valAx>
        <c:axId val="60904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3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9048"/>
        <c:axId val="510395520"/>
      </c:barChart>
      <c:catAx>
        <c:axId val="51039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5520"/>
        <c:crosses val="autoZero"/>
        <c:auto val="1"/>
        <c:lblAlgn val="ctr"/>
        <c:lblOffset val="100"/>
        <c:noMultiLvlLbl val="0"/>
      </c:catAx>
      <c:valAx>
        <c:axId val="51039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8264"/>
        <c:axId val="510396304"/>
      </c:barChart>
      <c:catAx>
        <c:axId val="51039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6304"/>
        <c:crosses val="autoZero"/>
        <c:auto val="1"/>
        <c:lblAlgn val="ctr"/>
        <c:lblOffset val="100"/>
        <c:noMultiLvlLbl val="0"/>
      </c:catAx>
      <c:valAx>
        <c:axId val="51039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</c:v>
                </c:pt>
                <c:pt idx="1">
                  <c:v>12.1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395912"/>
        <c:axId val="510397872"/>
      </c:barChart>
      <c:catAx>
        <c:axId val="5103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7872"/>
        <c:crosses val="autoZero"/>
        <c:auto val="1"/>
        <c:lblAlgn val="ctr"/>
        <c:lblOffset val="100"/>
        <c:noMultiLvlLbl val="0"/>
      </c:catAx>
      <c:valAx>
        <c:axId val="51039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8.9984669999999998</c:v>
                </c:pt>
                <c:pt idx="1">
                  <c:v>10.404305000000001</c:v>
                </c:pt>
                <c:pt idx="2">
                  <c:v>7.5773729999999997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542936"/>
        <c:axId val="605541760"/>
      </c:barChart>
      <c:catAx>
        <c:axId val="60554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541760"/>
        <c:crosses val="autoZero"/>
        <c:auto val="1"/>
        <c:lblAlgn val="ctr"/>
        <c:lblOffset val="100"/>
        <c:noMultiLvlLbl val="0"/>
      </c:catAx>
      <c:valAx>
        <c:axId val="60554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54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540584"/>
        <c:axId val="605543328"/>
      </c:barChart>
      <c:catAx>
        <c:axId val="6055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543328"/>
        <c:crosses val="autoZero"/>
        <c:auto val="1"/>
        <c:lblAlgn val="ctr"/>
        <c:lblOffset val="100"/>
        <c:noMultiLvlLbl val="0"/>
      </c:catAx>
      <c:valAx>
        <c:axId val="6055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5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</c:v>
                </c:pt>
                <c:pt idx="1">
                  <c:v>12.5</c:v>
                </c:pt>
                <c:pt idx="2">
                  <c:v>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543720"/>
        <c:axId val="605540192"/>
      </c:barChart>
      <c:catAx>
        <c:axId val="6055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540192"/>
        <c:crosses val="autoZero"/>
        <c:auto val="1"/>
        <c:lblAlgn val="ctr"/>
        <c:lblOffset val="100"/>
        <c:noMultiLvlLbl val="0"/>
      </c:catAx>
      <c:valAx>
        <c:axId val="60554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5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88568"/>
        <c:axId val="512591312"/>
      </c:barChart>
      <c:catAx>
        <c:axId val="512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91312"/>
        <c:crosses val="autoZero"/>
        <c:auto val="1"/>
        <c:lblAlgn val="ctr"/>
        <c:lblOffset val="100"/>
        <c:noMultiLvlLbl val="0"/>
      </c:catAx>
      <c:valAx>
        <c:axId val="51259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90528"/>
        <c:axId val="512587392"/>
      </c:barChart>
      <c:catAx>
        <c:axId val="51259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87392"/>
        <c:crosses val="autoZero"/>
        <c:auto val="1"/>
        <c:lblAlgn val="ctr"/>
        <c:lblOffset val="100"/>
        <c:noMultiLvlLbl val="0"/>
      </c:catAx>
      <c:valAx>
        <c:axId val="51258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89352"/>
        <c:axId val="512588960"/>
      </c:barChart>
      <c:catAx>
        <c:axId val="51258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88960"/>
        <c:crosses val="autoZero"/>
        <c:auto val="1"/>
        <c:lblAlgn val="ctr"/>
        <c:lblOffset val="100"/>
        <c:noMultiLvlLbl val="0"/>
      </c:catAx>
      <c:valAx>
        <c:axId val="51258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0840"/>
        <c:axId val="609042800"/>
      </c:barChart>
      <c:catAx>
        <c:axId val="60904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2800"/>
        <c:crosses val="autoZero"/>
        <c:auto val="1"/>
        <c:lblAlgn val="ctr"/>
        <c:lblOffset val="100"/>
        <c:noMultiLvlLbl val="0"/>
      </c:catAx>
      <c:valAx>
        <c:axId val="6090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93664"/>
        <c:axId val="512589744"/>
      </c:barChart>
      <c:catAx>
        <c:axId val="5125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89744"/>
        <c:crosses val="autoZero"/>
        <c:auto val="1"/>
        <c:lblAlgn val="ctr"/>
        <c:lblOffset val="100"/>
        <c:noMultiLvlLbl val="0"/>
      </c:catAx>
      <c:valAx>
        <c:axId val="51258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90920"/>
        <c:axId val="512591704"/>
      </c:barChart>
      <c:catAx>
        <c:axId val="5125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91704"/>
        <c:crosses val="autoZero"/>
        <c:auto val="1"/>
        <c:lblAlgn val="ctr"/>
        <c:lblOffset val="100"/>
        <c:noMultiLvlLbl val="0"/>
      </c:catAx>
      <c:valAx>
        <c:axId val="5125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592096"/>
        <c:axId val="512594056"/>
      </c:barChart>
      <c:catAx>
        <c:axId val="5125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594056"/>
        <c:crosses val="autoZero"/>
        <c:auto val="1"/>
        <c:lblAlgn val="ctr"/>
        <c:lblOffset val="100"/>
        <c:noMultiLvlLbl val="0"/>
      </c:catAx>
      <c:valAx>
        <c:axId val="51259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5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3192"/>
        <c:axId val="609045152"/>
      </c:barChart>
      <c:catAx>
        <c:axId val="6090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45152"/>
        <c:crosses val="autoZero"/>
        <c:auto val="1"/>
        <c:lblAlgn val="ctr"/>
        <c:lblOffset val="100"/>
        <c:noMultiLvlLbl val="0"/>
      </c:catAx>
      <c:valAx>
        <c:axId val="6090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45544"/>
        <c:axId val="609038488"/>
      </c:barChart>
      <c:catAx>
        <c:axId val="60904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38488"/>
        <c:crosses val="autoZero"/>
        <c:auto val="1"/>
        <c:lblAlgn val="ctr"/>
        <c:lblOffset val="100"/>
        <c:noMultiLvlLbl val="0"/>
      </c:catAx>
      <c:valAx>
        <c:axId val="60903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4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840"/>
        <c:axId val="517460784"/>
      </c:barChart>
      <c:catAx>
        <c:axId val="517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528"/>
        <c:axId val="517465488"/>
      </c:barChart>
      <c:catAx>
        <c:axId val="5174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488"/>
        <c:crosses val="autoZero"/>
        <c:auto val="1"/>
        <c:lblAlgn val="ctr"/>
        <c:lblOffset val="100"/>
        <c:noMultiLvlLbl val="0"/>
      </c:catAx>
      <c:valAx>
        <c:axId val="51746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880"/>
        <c:axId val="517461960"/>
      </c:barChart>
      <c:catAx>
        <c:axId val="51746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1960"/>
        <c:crosses val="autoZero"/>
        <c:auto val="1"/>
        <c:lblAlgn val="ctr"/>
        <c:lblOffset val="100"/>
        <c:noMultiLvlLbl val="0"/>
      </c:catAx>
      <c:valAx>
        <c:axId val="5174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704"/>
        <c:axId val="517466272"/>
      </c:barChart>
      <c:catAx>
        <c:axId val="51746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6272"/>
        <c:crosses val="autoZero"/>
        <c:auto val="1"/>
        <c:lblAlgn val="ctr"/>
        <c:lblOffset val="100"/>
        <c:noMultiLvlLbl val="0"/>
      </c:catAx>
      <c:valAx>
        <c:axId val="51746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김나은, ID : H1900568)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15:53:07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2100</v>
      </c>
      <c r="C6" s="59">
        <f>'DRIs DATA 입력'!C6</f>
        <v>1496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69.2</v>
      </c>
      <c r="G8" s="59">
        <f>'DRIs DATA 입력'!G8</f>
        <v>12.5</v>
      </c>
      <c r="H8" s="59">
        <f>'DRIs DATA 입력'!H8</f>
        <v>18.2</v>
      </c>
      <c r="I8" s="46"/>
      <c r="J8" s="59" t="s">
        <v>215</v>
      </c>
      <c r="K8" s="59">
        <f>'DRIs DATA 입력'!K8</f>
        <v>7.3</v>
      </c>
      <c r="L8" s="59">
        <f>'DRIs DATA 입력'!L8</f>
        <v>12.1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376.6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389.7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339.8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841.2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3694.4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2321.1999999999998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735.4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2100</v>
      </c>
      <c r="C6" s="69">
        <v>1496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45</v>
      </c>
      <c r="P6" s="69">
        <v>55</v>
      </c>
      <c r="Q6" s="69">
        <v>0</v>
      </c>
      <c r="R6" s="69">
        <v>0</v>
      </c>
      <c r="S6" s="69">
        <v>53.6</v>
      </c>
      <c r="U6" s="69" t="s">
        <v>213</v>
      </c>
      <c r="V6" s="69">
        <v>0</v>
      </c>
      <c r="W6" s="69">
        <v>0</v>
      </c>
      <c r="X6" s="69">
        <v>20</v>
      </c>
      <c r="Y6" s="69">
        <v>0</v>
      </c>
      <c r="Z6" s="69">
        <v>19.3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69.2</v>
      </c>
      <c r="G8" s="69">
        <v>12.5</v>
      </c>
      <c r="H8" s="69">
        <v>18.2</v>
      </c>
      <c r="J8" s="69" t="s">
        <v>215</v>
      </c>
      <c r="K8" s="69">
        <v>7.3</v>
      </c>
      <c r="L8" s="69">
        <v>12.1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460</v>
      </c>
      <c r="C16" s="69">
        <v>650</v>
      </c>
      <c r="D16" s="69">
        <v>0</v>
      </c>
      <c r="E16" s="69">
        <v>2300</v>
      </c>
      <c r="F16" s="69">
        <v>376.6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13.8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2.8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178.6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114.2</v>
      </c>
      <c r="H26" s="69" t="s">
        <v>9</v>
      </c>
      <c r="I26" s="69">
        <v>0.9</v>
      </c>
      <c r="J26" s="69">
        <v>1.1000000000000001</v>
      </c>
      <c r="K26" s="69">
        <v>0</v>
      </c>
      <c r="L26" s="69">
        <v>0</v>
      </c>
      <c r="M26" s="69">
        <v>1.5</v>
      </c>
      <c r="O26" s="69" t="s">
        <v>10</v>
      </c>
      <c r="P26" s="69">
        <v>1</v>
      </c>
      <c r="Q26" s="69">
        <v>1.2</v>
      </c>
      <c r="R26" s="69">
        <v>0</v>
      </c>
      <c r="S26" s="69">
        <v>0</v>
      </c>
      <c r="T26" s="69">
        <v>1.3</v>
      </c>
      <c r="V26" s="69" t="s">
        <v>11</v>
      </c>
      <c r="W26" s="69">
        <v>11</v>
      </c>
      <c r="X26" s="69">
        <v>14</v>
      </c>
      <c r="Y26" s="69">
        <v>0</v>
      </c>
      <c r="Z26" s="69">
        <v>35</v>
      </c>
      <c r="AA26" s="69">
        <v>10.8</v>
      </c>
      <c r="AC26" s="69" t="s">
        <v>12</v>
      </c>
      <c r="AD26" s="69">
        <v>1.2</v>
      </c>
      <c r="AE26" s="69">
        <v>1.4</v>
      </c>
      <c r="AF26" s="69">
        <v>0</v>
      </c>
      <c r="AG26" s="69">
        <v>100</v>
      </c>
      <c r="AH26" s="69">
        <v>1.3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389.7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8.3000000000000007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2.8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2.4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530</v>
      </c>
      <c r="C36" s="69">
        <v>700</v>
      </c>
      <c r="D36" s="69">
        <v>0</v>
      </c>
      <c r="E36" s="69">
        <v>2500</v>
      </c>
      <c r="F36" s="69">
        <v>339.8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841.2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3694.4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2321.1999999999998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84.4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83.8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10.5</v>
      </c>
      <c r="H46" s="69" t="s">
        <v>24</v>
      </c>
      <c r="I46" s="69">
        <v>7</v>
      </c>
      <c r="J46" s="69">
        <v>8</v>
      </c>
      <c r="K46" s="69">
        <v>0</v>
      </c>
      <c r="L46" s="69">
        <v>35</v>
      </c>
      <c r="M46" s="69">
        <v>7.7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735.4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2.1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77.7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69.3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28</v>
      </c>
      <c r="E2" s="62">
        <v>1496.0145</v>
      </c>
      <c r="F2" s="62">
        <v>203.90053</v>
      </c>
      <c r="G2" s="62">
        <v>36.922499999999999</v>
      </c>
      <c r="H2" s="62">
        <v>18.051216</v>
      </c>
      <c r="I2" s="62">
        <v>18.871282999999998</v>
      </c>
      <c r="J2" s="62">
        <v>53.637875000000001</v>
      </c>
      <c r="K2" s="62">
        <v>24.247667</v>
      </c>
      <c r="L2" s="62">
        <v>29.390207</v>
      </c>
      <c r="M2" s="62">
        <v>19.26521</v>
      </c>
      <c r="N2" s="62">
        <v>2.3153261999999999</v>
      </c>
      <c r="O2" s="62">
        <v>10.116078999999999</v>
      </c>
      <c r="P2" s="62">
        <v>785.20165999999995</v>
      </c>
      <c r="Q2" s="62">
        <v>17.290973999999999</v>
      </c>
      <c r="R2" s="62">
        <v>376.57004000000001</v>
      </c>
      <c r="S2" s="62">
        <v>96.033360000000002</v>
      </c>
      <c r="T2" s="62">
        <v>3366.4404</v>
      </c>
      <c r="U2" s="62">
        <v>2.7982814</v>
      </c>
      <c r="V2" s="62">
        <v>13.799632000000001</v>
      </c>
      <c r="W2" s="62">
        <v>178.57220000000001</v>
      </c>
      <c r="X2" s="62">
        <v>114.18147999999999</v>
      </c>
      <c r="Y2" s="62">
        <v>1.4822299999999999</v>
      </c>
      <c r="Z2" s="62">
        <v>1.3135711000000001</v>
      </c>
      <c r="AA2" s="62">
        <v>10.844306</v>
      </c>
      <c r="AB2" s="62">
        <v>1.3167028000000001</v>
      </c>
      <c r="AC2" s="62">
        <v>389.66442999999998</v>
      </c>
      <c r="AD2" s="62">
        <v>8.2592510000000008</v>
      </c>
      <c r="AE2" s="62">
        <v>2.8294318000000001</v>
      </c>
      <c r="AF2" s="62">
        <v>2.3959377000000002</v>
      </c>
      <c r="AG2" s="62">
        <v>339.77487000000002</v>
      </c>
      <c r="AH2" s="62">
        <v>205.12558000000001</v>
      </c>
      <c r="AI2" s="62">
        <v>134.64929000000001</v>
      </c>
      <c r="AJ2" s="62">
        <v>841.15260000000001</v>
      </c>
      <c r="AK2" s="62">
        <v>3694.43</v>
      </c>
      <c r="AL2" s="62">
        <v>84.364104999999995</v>
      </c>
      <c r="AM2" s="62">
        <v>2321.2249000000002</v>
      </c>
      <c r="AN2" s="62">
        <v>83.847380000000001</v>
      </c>
      <c r="AO2" s="62">
        <v>10.547256000000001</v>
      </c>
      <c r="AP2" s="62">
        <v>6.9644126999999996</v>
      </c>
      <c r="AQ2" s="62">
        <v>3.5828433</v>
      </c>
      <c r="AR2" s="62">
        <v>7.6642109999999999</v>
      </c>
      <c r="AS2" s="62">
        <v>735.42200000000003</v>
      </c>
      <c r="AT2" s="62">
        <v>1.2305363E-2</v>
      </c>
      <c r="AU2" s="62">
        <v>2.0863559999999999</v>
      </c>
      <c r="AV2" s="62">
        <v>77.65334</v>
      </c>
      <c r="AW2" s="62">
        <v>69.306786000000002</v>
      </c>
      <c r="AX2" s="62">
        <v>3.9028790000000001E-2</v>
      </c>
      <c r="AY2" s="62">
        <v>0.98545474</v>
      </c>
      <c r="AZ2" s="62">
        <v>310.39505000000003</v>
      </c>
      <c r="BA2" s="62">
        <v>27.000422</v>
      </c>
      <c r="BB2" s="62">
        <v>8.9984669999999998</v>
      </c>
      <c r="BC2" s="62">
        <v>10.404305000000001</v>
      </c>
      <c r="BD2" s="62">
        <v>7.5773729999999997</v>
      </c>
      <c r="BE2" s="62">
        <v>0.34945569999999998</v>
      </c>
      <c r="BF2" s="62">
        <v>1.9954623</v>
      </c>
      <c r="BG2" s="62">
        <v>1.1518279999999999E-3</v>
      </c>
      <c r="BH2" s="62">
        <v>1.1631465000000001E-2</v>
      </c>
      <c r="BI2" s="62">
        <v>9.070013E-3</v>
      </c>
      <c r="BJ2" s="62">
        <v>4.3439247E-2</v>
      </c>
      <c r="BK2" s="72">
        <v>8.8602200000000004E-5</v>
      </c>
      <c r="BL2" s="62">
        <v>0.20462674</v>
      </c>
      <c r="BM2" s="62">
        <v>2.5411453000000002</v>
      </c>
      <c r="BN2" s="62">
        <v>0.76700860000000004</v>
      </c>
      <c r="BO2" s="62">
        <v>45.014220000000002</v>
      </c>
      <c r="BP2" s="62">
        <v>7.4072123000000003</v>
      </c>
      <c r="BQ2" s="62">
        <v>14.855031</v>
      </c>
      <c r="BR2" s="62">
        <v>54.875397</v>
      </c>
      <c r="BS2" s="62">
        <v>18.774332000000001</v>
      </c>
      <c r="BT2" s="62">
        <v>7.6333260000000003</v>
      </c>
      <c r="BU2" s="62">
        <v>3.1155302999999999E-2</v>
      </c>
      <c r="BV2" s="62">
        <v>1.5253849999999999E-2</v>
      </c>
      <c r="BW2" s="62">
        <v>0.54025619999999996</v>
      </c>
      <c r="BX2" s="62">
        <v>1.0608203</v>
      </c>
      <c r="BY2" s="62">
        <v>0.11782526</v>
      </c>
      <c r="BZ2" s="62">
        <v>8.5447500000000005E-4</v>
      </c>
      <c r="CA2" s="62">
        <v>1.0060359999999999</v>
      </c>
      <c r="CB2" s="62">
        <v>6.2936440000000001E-3</v>
      </c>
      <c r="CC2" s="62">
        <v>0.18421234</v>
      </c>
      <c r="CD2" s="62">
        <v>1.9114781999999999</v>
      </c>
      <c r="CE2" s="62">
        <v>2.9459214000000001E-2</v>
      </c>
      <c r="CF2" s="62">
        <v>0.15135029999999999</v>
      </c>
      <c r="CG2" s="62">
        <v>4.9500000000000003E-7</v>
      </c>
      <c r="CH2" s="62">
        <v>3.2881673E-2</v>
      </c>
      <c r="CI2" s="62">
        <v>1.2740939999999999E-2</v>
      </c>
      <c r="CJ2" s="62">
        <v>4.4923140000000004</v>
      </c>
      <c r="CK2" s="62">
        <v>6.9163719999999996E-3</v>
      </c>
      <c r="CL2" s="62">
        <v>0.59934973999999996</v>
      </c>
      <c r="CM2" s="62">
        <v>2.590411</v>
      </c>
      <c r="CN2" s="62">
        <v>1373.9047</v>
      </c>
      <c r="CO2" s="62">
        <v>2369.1464999999998</v>
      </c>
      <c r="CP2" s="62">
        <v>1482.3340000000001</v>
      </c>
      <c r="CQ2" s="62">
        <v>544.47185999999999</v>
      </c>
      <c r="CR2" s="62">
        <v>256.89249999999998</v>
      </c>
      <c r="CS2" s="62">
        <v>282.89382999999998</v>
      </c>
      <c r="CT2" s="62">
        <v>1344.2546</v>
      </c>
      <c r="CU2" s="62">
        <v>820.32529999999997</v>
      </c>
      <c r="CV2" s="62">
        <v>904.63513</v>
      </c>
      <c r="CW2" s="62">
        <v>961.00725999999997</v>
      </c>
      <c r="CX2" s="62">
        <v>278.33022999999997</v>
      </c>
      <c r="CY2" s="62">
        <v>1720.0392999999999</v>
      </c>
      <c r="CZ2" s="62">
        <v>902.22204999999997</v>
      </c>
      <c r="DA2" s="62">
        <v>1983.1922999999999</v>
      </c>
      <c r="DB2" s="62">
        <v>1967.73</v>
      </c>
      <c r="DC2" s="62">
        <v>2702.0796</v>
      </c>
      <c r="DD2" s="62">
        <v>4659.0690000000004</v>
      </c>
      <c r="DE2" s="62">
        <v>1133.0359000000001</v>
      </c>
      <c r="DF2" s="62">
        <v>2283.5956999999999</v>
      </c>
      <c r="DG2" s="62">
        <v>1055.7578000000001</v>
      </c>
      <c r="DH2" s="62">
        <v>74.018180000000001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27.000422</v>
      </c>
      <c r="B6">
        <f>BB2</f>
        <v>8.9984669999999998</v>
      </c>
      <c r="C6">
        <f>BC2</f>
        <v>10.404305000000001</v>
      </c>
      <c r="D6">
        <f>BD2</f>
        <v>7.5773729999999997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33908</v>
      </c>
      <c r="C2" s="56">
        <f ca="1">YEAR(TODAY())-YEAR(B2)+IF(TODAY()&gt;=DATE(YEAR(TODAY()),MONTH(B2),DAY(B2)),0,-1)</f>
        <v>28</v>
      </c>
      <c r="E2" s="52">
        <v>161.19999999999999</v>
      </c>
      <c r="F2" s="53" t="s">
        <v>275</v>
      </c>
      <c r="G2" s="52">
        <v>55.8</v>
      </c>
      <c r="H2" s="51" t="s">
        <v>40</v>
      </c>
      <c r="I2" s="79">
        <f>ROUND(G3/E3^2,1)</f>
        <v>21.5</v>
      </c>
    </row>
    <row r="3" spans="1:9">
      <c r="E3" s="51">
        <f>E2/100</f>
        <v>1.6119999999999999</v>
      </c>
      <c r="F3" s="51" t="s">
        <v>39</v>
      </c>
      <c r="G3" s="51">
        <f>G2</f>
        <v>55.8</v>
      </c>
      <c r="H3" s="51" t="s">
        <v>40</v>
      </c>
      <c r="I3" s="79"/>
    </row>
    <row r="4" spans="1:9">
      <c r="A4" t="s">
        <v>272</v>
      </c>
    </row>
    <row r="5" spans="1:9">
      <c r="B5" s="60">
        <v>44182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김나은, ID : H1900568)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10일 15:53:07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44182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28</v>
      </c>
      <c r="G12" s="101"/>
      <c r="H12" s="101"/>
      <c r="I12" s="101"/>
      <c r="K12" s="130">
        <f>'개인정보 및 신체계측 입력'!E2</f>
        <v>161.19999999999999</v>
      </c>
      <c r="L12" s="131"/>
      <c r="M12" s="124">
        <f>'개인정보 및 신체계측 입력'!G2</f>
        <v>55.8</v>
      </c>
      <c r="N12" s="125"/>
      <c r="O12" s="120" t="s">
        <v>270</v>
      </c>
      <c r="P12" s="114"/>
      <c r="Q12" s="97">
        <f>'개인정보 및 신체계측 입력'!I2</f>
        <v>21.5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김나은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69.2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12.5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18.2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0.7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12.1</v>
      </c>
      <c r="L72" s="36" t="s">
        <v>52</v>
      </c>
      <c r="M72" s="36">
        <f>ROUND('DRIs DATA'!K8,1)</f>
        <v>7.3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50.21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115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114.2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86.67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42.48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246.29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105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2021-02-15T07:12:39Z</dcterms:modified>
</cp:coreProperties>
</file>