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<sst xmlns="http://schemas.openxmlformats.org/spreadsheetml/2006/main" count="692" uniqueCount="283">
  <si>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</si>
  <si>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</si>
  <si>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</si>
  <si>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</si>
  <si>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</si>
  <si>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</si>
  <si>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</si>
  <si>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</si>
  <si>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</si>
  <si>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</si>
  <si>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</si>
  <si>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</si>
  <si>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</si>
  <si>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</si>
  <si>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</si>
  <si>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</si>
  <si>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</si>
  <si>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</si>
  <si>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</si>
  <si>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</si>
  <si>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</si>
  <si>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</si>
  <si>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</si>
  <si>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</si>
  <si>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</si>
  <si>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</si>
  <si>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</si>
  <si>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</si>
  <si>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</si>
  <si>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</si>
  <si>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</si>
  <si>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</si>
  <si>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</si>
  <si>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</si>
  <si>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</si>
  <si>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</si>
  <si>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</si>
  <si>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</si>
  <si>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</si>
  <si>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</si>
  <si>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</si>
  <si>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</si>
  <si>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</si>
  <si>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</si>
  <si>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</si>
  <si>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</si>
  <si>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</si>
  <si>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</si>
  <si>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</si>
  <si>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</si>
  <si>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</si>
  <si>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</si>
  <si>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</si>
  <si>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</si>
  <si>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</si>
  <si>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</si>
  <si>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</si>
  <si>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</si>
  <si>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</si>
  <si>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</si>
  <si>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</si>
  <si>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</si>
  <si>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</si>
  <si>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</si>
  <si>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</si>
  <si>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</si>
  <si>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</si>
  <si>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</si>
  <si>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</si>
  <si>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</si>
  <si>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</si>
  <si>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</si>
  <si>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</si>
  <si>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</si>
  <si>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</si>
  <si>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</si>
  <si>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</si>
  <si>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</si>
  <si>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</si>
  <si>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</si>
  <si>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</si>
  <si>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</si>
  <si>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</si>
  <si>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</si>
  <si>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</si>
  <si>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</si>
  <si>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</si>
  <si>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</si>
  <si>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</si>
  <si>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</si>
  <si>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</si>
  <si>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</si>
  <si>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</si>
  <si>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</si>
  <si>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</si>
  <si>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</si>
  <si>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</si>
  <si>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</si>
  <si>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</si>
  <si>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</si>
  <si>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</si>
  <si>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</si>
  <si>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</si>
  <si>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</si>
  <si>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</si>
  <si>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</si>
  <si>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</si>
  <si>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</si>
  <si>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</si>
  <si>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</si>
  <si>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</si>
  <si>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</si>
  <si>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</si>
  <si>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</si>
  <si>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</si>
  <si>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</si>
  <si>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</si>
  <si>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</si>
  <si>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</si>
  <si>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</si>
  <si>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</si>
  <si>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</si>
  <si>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</si>
  <si>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</si>
  <si>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</si>
  <si>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</si>
  <si>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</si>
  <si>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</si>
  <si>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</si>
  <si>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</si>
  <si>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</si>
  <si>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</si>
  <si>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</si>
  <si>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</si>
  <si>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</si>
  <si>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</si>
  <si>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</si>
  <si>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</si>
  <si>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</si>
  <si>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</si>
  <si>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</si>
  <si>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</si>
  <si>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</si>
  <si>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</si>
  <si>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</si>
  <si>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</si>
  <si>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</si>
  <si>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</si>
  <si>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</si>
  <si>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</si>
  <si>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</si>
  <si>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</si>
  <si>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</si>
  <si>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</si>
  <si>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</si>
  <si>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</si>
  <si>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</si>
  <si>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</si>
  <si>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</si>
  <si>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</si>
  <si>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</si>
  <si>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</si>
  <si>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</si>
  <si>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</si>
  <si>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</si>
  <si>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</si>
  <si>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</si>
  <si>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</si>
  <si>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</si>
  <si>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</si>
  <si>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</si>
  <si>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</si>
  <si>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</si>
  <si>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</si>
  <si>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</si>
  <si>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</si>
  <si>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</si>
  <si>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</si>
  <si>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</si>
  <si>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</si>
  <si>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</si>
  <si>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</si>
  <si>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</si>
  <si>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</si>
  <si>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</si>
  <si>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</si>
  <si>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</si>
  <si>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</si>
  <si>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</si>
  <si>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</si>
  <si>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</si>
  <si>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</si>
  <si>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</si>
  <si>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</si>
  <si>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</si>
  <si>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</si>
  <si>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</si>
  <si>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</si>
  <si>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</si>
  <si>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</si>
  <si>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</si>
  <si>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</si>
  <si>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</si>
  <si>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</si>
  <si>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</si>
  <si>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</si>
  <si>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</si>
  <si>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</si>
  <si>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</si>
  <si>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</si>
  <si>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</si>
  <si>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</si>
  <si>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</si>
  <si>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</si>
  <si>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</si>
  <si>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</si>
  <si>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</si>
  <si>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</si>
  <si>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</si>
  <si>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</si>
  <si>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</si>
  <si>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</si>
  <si>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</si>
  <si>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</si>
  <si>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</si>
  <si>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</si>
  <si>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</si>
  <si>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</si>
  <si>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</si>
  <si>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</si>
  <si>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</si>
  <si>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</si>
  <si>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</si>
  <si>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</si>
  <si>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</si>
  <si>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</si>
  <si>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</si>
  <si>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</si>
  <si>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</si>
  <si>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</si>
  <si>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</si>
  <si>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</si>
  <si>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</si>
  <si>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</si>
  <si>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</si>
  <si>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</si>
  <si>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</si>
  <si>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</si>
  <si>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</si>
  <si>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</si>
  <si>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</si>
  <si>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</si>
  <si>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</si>
  <si>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</si>
  <si>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</si>
  <si>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</si>
  <si>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</si>
  <si>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</si>
  <si>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</si>
  <si>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</si>
  <si>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</si>
  <si>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</si>
  <si>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</si>
  <si>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</si>
  <si>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</si>
  <si>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</si>
  <si>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</si>
  <si>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</si>
  <si>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</si>
  <si>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</si>
  <si>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</si>
  <si>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</si>
  <si>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</si>
  <si>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</si>
  <si>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</si>
  <si>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</si>
  <si>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</si>
  <si>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</si>
  <si>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</si>
  <si>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윤숙희, ID : H1900574)</t>
  </si>
  <si>
    <t>2021년 02월 15일 10:29:11</t>
  </si>
  <si>
    <t>H1900574</t>
  </si>
  <si>
    <t>윤숙희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</si>
</sst>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136"/>
        <c:axId val="517468232"/>
      </c:barChart>
      <c:catAx>
        <c:axId val="5174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8232"/>
        <c:crosses val="autoZero"/>
        <c:auto val="1"/>
        <c:lblAlgn val="ctr"/>
        <c:lblOffset val="100"/>
        <c:noMultiLvlLbl val="0"/>
      </c:catAx>
      <c:valAx>
        <c:axId val="51746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304368"/>
        <c:axId val="691305152"/>
      </c:barChart>
      <c:catAx>
        <c:axId val="69130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5152"/>
        <c:crosses val="autoZero"/>
        <c:auto val="1"/>
        <c:lblAlgn val="ctr"/>
        <c:lblOffset val="100"/>
        <c:noMultiLvlLbl val="0"/>
      </c:catAx>
      <c:valAx>
        <c:axId val="69130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30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99704"/>
        <c:axId val="606000488"/>
      </c:barChart>
      <c:catAx>
        <c:axId val="60599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000488"/>
        <c:crosses val="autoZero"/>
        <c:auto val="1"/>
        <c:lblAlgn val="ctr"/>
        <c:lblOffset val="100"/>
        <c:noMultiLvlLbl val="0"/>
      </c:catAx>
      <c:valAx>
        <c:axId val="60600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9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001272"/>
        <c:axId val="605998920"/>
      </c:barChart>
      <c:catAx>
        <c:axId val="6060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98920"/>
        <c:crosses val="autoZero"/>
        <c:auto val="1"/>
        <c:lblAlgn val="ctr"/>
        <c:lblOffset val="100"/>
        <c:noMultiLvlLbl val="0"/>
      </c:catAx>
      <c:valAx>
        <c:axId val="60599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00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002056"/>
        <c:axId val="605999312"/>
      </c:barChart>
      <c:catAx>
        <c:axId val="60600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99312"/>
        <c:crosses val="autoZero"/>
        <c:auto val="1"/>
        <c:lblAlgn val="ctr"/>
        <c:lblOffset val="100"/>
        <c:noMultiLvlLbl val="0"/>
      </c:catAx>
      <c:valAx>
        <c:axId val="605999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00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08568"/>
        <c:axId val="509908960"/>
      </c:barChart>
      <c:catAx>
        <c:axId val="50990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08960"/>
        <c:crosses val="autoZero"/>
        <c:auto val="1"/>
        <c:lblAlgn val="ctr"/>
        <c:lblOffset val="100"/>
        <c:noMultiLvlLbl val="0"/>
      </c:catAx>
      <c:valAx>
        <c:axId val="50990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0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09744"/>
        <c:axId val="509907784"/>
      </c:barChart>
      <c:catAx>
        <c:axId val="50990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07784"/>
        <c:crosses val="autoZero"/>
        <c:auto val="1"/>
        <c:lblAlgn val="ctr"/>
        <c:lblOffset val="100"/>
        <c:noMultiLvlLbl val="0"/>
      </c:catAx>
      <c:valAx>
        <c:axId val="50990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0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06216"/>
        <c:axId val="509908176"/>
      </c:barChart>
      <c:catAx>
        <c:axId val="50990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08176"/>
        <c:crosses val="autoZero"/>
        <c:auto val="1"/>
        <c:lblAlgn val="ctr"/>
        <c:lblOffset val="100"/>
        <c:noMultiLvlLbl val="0"/>
      </c:catAx>
      <c:valAx>
        <c:axId val="509908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0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1196.5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07000"/>
        <c:axId val="510395912"/>
      </c:barChart>
      <c:catAx>
        <c:axId val="50990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5912"/>
        <c:crosses val="autoZero"/>
        <c:auto val="1"/>
        <c:lblAlgn val="ctr"/>
        <c:lblOffset val="100"/>
        <c:noMultiLvlLbl val="0"/>
      </c:catAx>
      <c:valAx>
        <c:axId val="5103959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0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7872"/>
        <c:axId val="510397480"/>
      </c:barChart>
      <c:catAx>
        <c:axId val="51039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7480"/>
        <c:crosses val="autoZero"/>
        <c:auto val="1"/>
        <c:lblAlgn val="ctr"/>
        <c:lblOffset val="100"/>
        <c:noMultiLvlLbl val="0"/>
      </c:catAx>
      <c:valAx>
        <c:axId val="51039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5520"/>
        <c:axId val="510398264"/>
      </c:barChart>
      <c:catAx>
        <c:axId val="5103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8264"/>
        <c:crosses val="autoZero"/>
        <c:auto val="1"/>
        <c:lblAlgn val="ctr"/>
        <c:lblOffset val="100"/>
        <c:noMultiLvlLbl val="0"/>
      </c:catAx>
      <c:valAx>
        <c:axId val="51039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528"/>
        <c:axId val="517463920"/>
      </c:barChart>
      <c:catAx>
        <c:axId val="5174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920"/>
        <c:crosses val="autoZero"/>
        <c:auto val="1"/>
        <c:lblAlgn val="ctr"/>
        <c:lblOffset val="100"/>
        <c:noMultiLvlLbl val="0"/>
      </c:catAx>
      <c:valAx>
        <c:axId val="51746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7088"/>
        <c:axId val="256630024"/>
      </c:barChart>
      <c:catAx>
        <c:axId val="5103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30024"/>
        <c:crosses val="autoZero"/>
        <c:auto val="1"/>
        <c:lblAlgn val="ctr"/>
        <c:lblOffset val="100"/>
        <c:noMultiLvlLbl val="0"/>
      </c:catAx>
      <c:valAx>
        <c:axId val="25663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28456"/>
        <c:axId val="256627672"/>
      </c:barChart>
      <c:catAx>
        <c:axId val="25662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27672"/>
        <c:crosses val="autoZero"/>
        <c:auto val="1"/>
        <c:lblAlgn val="ctr"/>
        <c:lblOffset val="100"/>
        <c:noMultiLvlLbl val="0"/>
      </c:catAx>
      <c:valAx>
        <c:axId val="25662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2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11.8</c:v>
                </c:pt>
                <c:pt idx="1">
                  <c:v>20.3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6627280"/>
        <c:axId val="256629632"/>
      </c:barChart>
      <c:catAx>
        <c:axId val="25662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29632"/>
        <c:crosses val="autoZero"/>
        <c:auto val="1"/>
        <c:lblAlgn val="ctr"/>
        <c:lblOffset val="100"/>
        <c:noMultiLvlLbl val="0"/>
      </c:catAx>
      <c:valAx>
        <c:axId val="25662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2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14.095324</c:v>
                </c:pt>
                <c:pt idx="1">
                  <c:v>15.666670999999999</c:v>
                </c:pt>
                <c:pt idx="2">
                  <c:v>24.640854000000001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28848"/>
        <c:axId val="510398656"/>
      </c:barChart>
      <c:catAx>
        <c:axId val="25662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8656"/>
        <c:crosses val="autoZero"/>
        <c:auto val="1"/>
        <c:lblAlgn val="ctr"/>
        <c:lblOffset val="100"/>
        <c:noMultiLvlLbl val="0"/>
      </c:catAx>
      <c:valAx>
        <c:axId val="51039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2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09120"/>
        <c:axId val="496809512"/>
      </c:barChart>
      <c:catAx>
        <c:axId val="49680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9512"/>
        <c:crosses val="autoZero"/>
        <c:auto val="1"/>
        <c:lblAlgn val="ctr"/>
        <c:lblOffset val="100"/>
        <c:noMultiLvlLbl val="0"/>
      </c:catAx>
      <c:valAx>
        <c:axId val="49680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</c:v>
                </c:pt>
                <c:pt idx="1">
                  <c:v>14.6</c:v>
                </c:pt>
                <c:pt idx="2">
                  <c:v>19.399999999999999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810688"/>
        <c:axId val="496809904"/>
      </c:barChart>
      <c:catAx>
        <c:axId val="49681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9904"/>
        <c:crosses val="autoZero"/>
        <c:auto val="1"/>
        <c:lblAlgn val="ctr"/>
        <c:lblOffset val="100"/>
        <c:noMultiLvlLbl val="0"/>
      </c:catAx>
      <c:valAx>
        <c:axId val="49680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11080"/>
        <c:axId val="496807944"/>
      </c:barChart>
      <c:catAx>
        <c:axId val="49681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7944"/>
        <c:crosses val="autoZero"/>
        <c:auto val="1"/>
        <c:lblAlgn val="ctr"/>
        <c:lblOffset val="100"/>
        <c:noMultiLvlLbl val="0"/>
      </c:catAx>
      <c:valAx>
        <c:axId val="49680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1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9792"/>
        <c:axId val="609107440"/>
      </c:barChart>
      <c:catAx>
        <c:axId val="6091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7440"/>
        <c:crosses val="autoZero"/>
        <c:auto val="1"/>
        <c:lblAlgn val="ctr"/>
        <c:lblOffset val="100"/>
        <c:noMultiLvlLbl val="0"/>
      </c:catAx>
      <c:valAx>
        <c:axId val="60910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5088"/>
        <c:axId val="609108616"/>
      </c:barChart>
      <c:catAx>
        <c:axId val="6091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8616"/>
        <c:crosses val="autoZero"/>
        <c:auto val="1"/>
        <c:lblAlgn val="ctr"/>
        <c:lblOffset val="100"/>
        <c:noMultiLvlLbl val="0"/>
      </c:catAx>
      <c:valAx>
        <c:axId val="60910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5488"/>
        <c:axId val="517465880"/>
      </c:barChart>
      <c:catAx>
        <c:axId val="51746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880"/>
        <c:crosses val="autoZero"/>
        <c:auto val="1"/>
        <c:lblAlgn val="ctr"/>
        <c:lblOffset val="100"/>
        <c:noMultiLvlLbl val="0"/>
      </c:catAx>
      <c:valAx>
        <c:axId val="51746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5764.8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3520"/>
        <c:axId val="609108224"/>
      </c:barChart>
      <c:catAx>
        <c:axId val="6091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8224"/>
        <c:crosses val="autoZero"/>
        <c:auto val="1"/>
        <c:lblAlgn val="ctr"/>
        <c:lblOffset val="100"/>
        <c:noMultiLvlLbl val="0"/>
      </c:catAx>
      <c:valAx>
        <c:axId val="60910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9008"/>
        <c:axId val="609105872"/>
      </c:barChart>
      <c:catAx>
        <c:axId val="60910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5872"/>
        <c:crosses val="autoZero"/>
        <c:auto val="1"/>
        <c:lblAlgn val="ctr"/>
        <c:lblOffset val="100"/>
        <c:noMultiLvlLbl val="0"/>
      </c:catAx>
      <c:valAx>
        <c:axId val="60910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109400"/>
        <c:axId val="609107048"/>
      </c:barChart>
      <c:catAx>
        <c:axId val="6091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107048"/>
        <c:crosses val="autoZero"/>
        <c:auto val="1"/>
        <c:lblAlgn val="ctr"/>
        <c:lblOffset val="100"/>
        <c:noMultiLvlLbl val="0"/>
      </c:catAx>
      <c:valAx>
        <c:axId val="60910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1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448"/>
        <c:axId val="517467840"/>
      </c:barChart>
      <c:catAx>
        <c:axId val="5174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840"/>
        <c:crosses val="autoZero"/>
        <c:auto val="1"/>
        <c:lblAlgn val="ctr"/>
        <c:lblOffset val="100"/>
        <c:noMultiLvlLbl val="0"/>
      </c:catAx>
      <c:valAx>
        <c:axId val="51746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224"/>
        <c:axId val="599913832"/>
      </c:barChart>
      <c:catAx>
        <c:axId val="5999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3832"/>
        <c:crosses val="autoZero"/>
        <c:auto val="1"/>
        <c:lblAlgn val="ctr"/>
        <c:lblOffset val="100"/>
        <c:noMultiLvlLbl val="0"/>
      </c:catAx>
      <c:valAx>
        <c:axId val="599913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3440"/>
        <c:axId val="599916184"/>
      </c:barChart>
      <c:catAx>
        <c:axId val="5999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6184"/>
        <c:crosses val="autoZero"/>
        <c:auto val="1"/>
        <c:lblAlgn val="ctr"/>
        <c:lblOffset val="100"/>
        <c:noMultiLvlLbl val="0"/>
      </c:catAx>
      <c:valAx>
        <c:axId val="5999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616"/>
        <c:axId val="691305544"/>
      </c:barChart>
      <c:catAx>
        <c:axId val="5999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5544"/>
        <c:crosses val="autoZero"/>
        <c:auto val="1"/>
        <c:lblAlgn val="ctr"/>
        <c:lblOffset val="100"/>
        <c:noMultiLvlLbl val="0"/>
      </c:catAx>
      <c:valAx>
        <c:axId val="69130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302408"/>
        <c:axId val="691302800"/>
      </c:barChart>
      <c:catAx>
        <c:axId val="69130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2800"/>
        <c:crosses val="autoZero"/>
        <c:auto val="1"/>
        <c:lblAlgn val="ctr"/>
        <c:lblOffset val="100"/>
        <c:noMultiLvlLbl val="0"/>
      </c:catAx>
      <c:valAx>
        <c:axId val="69130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30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304760"/>
        <c:axId val="691303584"/>
      </c:barChart>
      <c:catAx>
        <c:axId val="69130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3584"/>
        <c:crosses val="autoZero"/>
        <c:auto val="1"/>
        <c:lblAlgn val="ctr"/>
        <c:lblOffset val="100"/>
        <c:noMultiLvlLbl val="0"/>
      </c:catAx>
      <c:valAx>
        <c:axId val="69130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30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윤숙희, ID : H1900574)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10:29:11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1518.7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66</v>
      </c>
      <c r="G8" s="59">
        <f>'DRIs DATA 입력'!G8</f>
        <v>14.6</v>
      </c>
      <c r="H8" s="59">
        <f>'DRIs DATA 입력'!H8</f>
        <v>19.399999999999999</v>
      </c>
      <c r="I8" s="46"/>
      <c r="J8" s="59" t="s">
        <v>215</v>
      </c>
      <c r="K8" s="59">
        <f>'DRIs DATA 입력'!K8</f>
        <v>11.8</v>
      </c>
      <c r="L8" s="59">
        <f>'DRIs DATA 입력'!L8</f>
        <v>20.3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682.1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198.9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693.4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5764.8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3408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208.2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1196.5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86.7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1518.7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63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31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66</v>
      </c>
      <c r="G8" s="69">
        <v>14.6</v>
      </c>
      <c r="H8" s="69">
        <v>19.399999999999999</v>
      </c>
      <c r="J8" s="69" t="s">
        <v>215</v>
      </c>
      <c r="K8" s="69">
        <v>11.8</v>
      </c>
      <c r="L8" s="69">
        <v>20.3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682.1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25.7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2.7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318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198.9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1.8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1.4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13.3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1.8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693.4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8.5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2.7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2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634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1185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5764.8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3408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208.2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159.6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15.3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9.6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1196.5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3.5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86.7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66.2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50</v>
      </c>
      <c r="E2" s="62">
        <v>1518.7376999999999</v>
      </c>
      <c r="F2" s="62">
        <v>214.33864</v>
      </c>
      <c r="G2" s="62">
        <v>47.250546</v>
      </c>
      <c r="H2" s="62">
        <v>31.296385000000001</v>
      </c>
      <c r="I2" s="62">
        <v>15.954162999999999</v>
      </c>
      <c r="J2" s="62">
        <v>63.012515999999998</v>
      </c>
      <c r="K2" s="62">
        <v>37.108733999999998</v>
      </c>
      <c r="L2" s="62">
        <v>25.903780000000001</v>
      </c>
      <c r="M2" s="62">
        <v>31.042262999999998</v>
      </c>
      <c r="N2" s="62">
        <v>3.5319566999999998</v>
      </c>
      <c r="O2" s="62">
        <v>19.594206</v>
      </c>
      <c r="P2" s="62">
        <v>1090.2809999999999</v>
      </c>
      <c r="Q2" s="62">
        <v>26.875326000000001</v>
      </c>
      <c r="R2" s="62">
        <v>682.06</v>
      </c>
      <c r="S2" s="62">
        <v>98.232346000000007</v>
      </c>
      <c r="T2" s="62">
        <v>7005.9296999999997</v>
      </c>
      <c r="U2" s="62">
        <v>2.7475038000000001</v>
      </c>
      <c r="V2" s="62">
        <v>25.680235</v>
      </c>
      <c r="W2" s="62">
        <v>317.98734000000002</v>
      </c>
      <c r="X2" s="62">
        <v>198.85048</v>
      </c>
      <c r="Y2" s="62">
        <v>1.7969839999999999</v>
      </c>
      <c r="Z2" s="62">
        <v>1.4363908000000001</v>
      </c>
      <c r="AA2" s="62">
        <v>13.307114</v>
      </c>
      <c r="AB2" s="62">
        <v>1.7731771000000001</v>
      </c>
      <c r="AC2" s="62">
        <v>693.41679999999997</v>
      </c>
      <c r="AD2" s="62">
        <v>8.5419459999999994</v>
      </c>
      <c r="AE2" s="62">
        <v>2.7485013</v>
      </c>
      <c r="AF2" s="62">
        <v>1.9543832999999999</v>
      </c>
      <c r="AG2" s="62">
        <v>634.024</v>
      </c>
      <c r="AH2" s="62">
        <v>341.69234999999998</v>
      </c>
      <c r="AI2" s="62">
        <v>292.33166999999997</v>
      </c>
      <c r="AJ2" s="62">
        <v>1184.9988000000001</v>
      </c>
      <c r="AK2" s="62">
        <v>5764.7939999999999</v>
      </c>
      <c r="AL2" s="62">
        <v>208.23692</v>
      </c>
      <c r="AM2" s="62">
        <v>3408.0095000000001</v>
      </c>
      <c r="AN2" s="62">
        <v>159.62433999999999</v>
      </c>
      <c r="AO2" s="62">
        <v>15.324011</v>
      </c>
      <c r="AP2" s="62">
        <v>12.592266</v>
      </c>
      <c r="AQ2" s="62">
        <v>2.7317448</v>
      </c>
      <c r="AR2" s="62">
        <v>9.5983420000000006</v>
      </c>
      <c r="AS2" s="62">
        <v>1196.5479</v>
      </c>
      <c r="AT2" s="62">
        <v>8.4859740000000003E-2</v>
      </c>
      <c r="AU2" s="62">
        <v>3.4973920000000001</v>
      </c>
      <c r="AV2" s="62">
        <v>86.655209999999997</v>
      </c>
      <c r="AW2" s="62">
        <v>66.170906000000002</v>
      </c>
      <c r="AX2" s="62">
        <v>0.13590996999999999</v>
      </c>
      <c r="AY2" s="62">
        <v>1.2789155999999999</v>
      </c>
      <c r="AZ2" s="62">
        <v>283.37164000000001</v>
      </c>
      <c r="BA2" s="62">
        <v>54.411850000000001</v>
      </c>
      <c r="BB2" s="62">
        <v>14.095324</v>
      </c>
      <c r="BC2" s="62">
        <v>15.666670999999999</v>
      </c>
      <c r="BD2" s="62">
        <v>24.640854000000001</v>
      </c>
      <c r="BE2" s="62">
        <v>1.8085924</v>
      </c>
      <c r="BF2" s="62">
        <v>12.17098</v>
      </c>
      <c r="BG2" s="62">
        <v>6.9387240000000003E-3</v>
      </c>
      <c r="BH2" s="62">
        <v>3.4151220000000003E-2</v>
      </c>
      <c r="BI2" s="62">
        <v>2.5769327000000002E-2</v>
      </c>
      <c r="BJ2" s="62">
        <v>0.11383864</v>
      </c>
      <c r="BK2" s="62">
        <v>5.3374800000000001E-4</v>
      </c>
      <c r="BL2" s="62">
        <v>0.40544784</v>
      </c>
      <c r="BM2" s="62">
        <v>4.1775659999999997</v>
      </c>
      <c r="BN2" s="62">
        <v>1.2736556999999999</v>
      </c>
      <c r="BO2" s="62">
        <v>68.824830000000006</v>
      </c>
      <c r="BP2" s="62">
        <v>12.009050999999999</v>
      </c>
      <c r="BQ2" s="62">
        <v>22.659472999999998</v>
      </c>
      <c r="BR2" s="62">
        <v>80.105643999999998</v>
      </c>
      <c r="BS2" s="62">
        <v>33.207732999999998</v>
      </c>
      <c r="BT2" s="62">
        <v>16.646270000000001</v>
      </c>
      <c r="BU2" s="62">
        <v>0.25860097999999998</v>
      </c>
      <c r="BV2" s="62">
        <v>1.9649481E-2</v>
      </c>
      <c r="BW2" s="62">
        <v>1.0776794999999999</v>
      </c>
      <c r="BX2" s="62">
        <v>1.2413236999999999</v>
      </c>
      <c r="BY2" s="62">
        <v>0.110773854</v>
      </c>
      <c r="BZ2" s="62">
        <v>6.3485899999999999E-4</v>
      </c>
      <c r="CA2" s="62">
        <v>0.90093774000000004</v>
      </c>
      <c r="CB2" s="62">
        <v>1.6170077000000001E-2</v>
      </c>
      <c r="CC2" s="62">
        <v>6.7847684000000005E-2</v>
      </c>
      <c r="CD2" s="62">
        <v>1.2683982</v>
      </c>
      <c r="CE2" s="62">
        <v>0.1193897</v>
      </c>
      <c r="CF2" s="62">
        <v>4.2097570000000001E-2</v>
      </c>
      <c r="CG2" s="62">
        <v>0</v>
      </c>
      <c r="CH2" s="62">
        <v>4.005097E-3</v>
      </c>
      <c r="CI2" s="62">
        <v>2.5328759999999999E-3</v>
      </c>
      <c r="CJ2" s="62">
        <v>3.2721786000000002</v>
      </c>
      <c r="CK2" s="62">
        <v>2.7851859999999999E-2</v>
      </c>
      <c r="CL2" s="62">
        <v>2.2365675</v>
      </c>
      <c r="CM2" s="62">
        <v>3.8659517999999999</v>
      </c>
      <c r="CN2" s="62">
        <v>2572.7314000000001</v>
      </c>
      <c r="CO2" s="62">
        <v>4709.2209999999995</v>
      </c>
      <c r="CP2" s="62">
        <v>3404.6174000000001</v>
      </c>
      <c r="CQ2" s="62">
        <v>930.41583000000003</v>
      </c>
      <c r="CR2" s="62">
        <v>528.92449999999997</v>
      </c>
      <c r="CS2" s="62">
        <v>323.64443999999997</v>
      </c>
      <c r="CT2" s="62">
        <v>2758.0835000000002</v>
      </c>
      <c r="CU2" s="62">
        <v>1935.5979</v>
      </c>
      <c r="CV2" s="62">
        <v>1018.386</v>
      </c>
      <c r="CW2" s="62">
        <v>2241.1406000000002</v>
      </c>
      <c r="CX2" s="62">
        <v>648.76917000000003</v>
      </c>
      <c r="CY2" s="62">
        <v>2890.6104</v>
      </c>
      <c r="CZ2" s="62">
        <v>1655.9795999999999</v>
      </c>
      <c r="DA2" s="62">
        <v>4537.7879999999996</v>
      </c>
      <c r="DB2" s="62">
        <v>3481.4868000000001</v>
      </c>
      <c r="DC2" s="62">
        <v>7246.8306000000002</v>
      </c>
      <c r="DD2" s="62">
        <v>11544.743</v>
      </c>
      <c r="DE2" s="62">
        <v>2514.1170000000002</v>
      </c>
      <c r="DF2" s="62">
        <v>3790.877</v>
      </c>
      <c r="DG2" s="62">
        <v>2755.2087000000001</v>
      </c>
      <c r="DH2" s="62">
        <v>107.870476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54.411850000000001</v>
      </c>
      <c r="B6">
        <f>BB2</f>
        <v>14.095324</v>
      </c>
      <c r="C6">
        <f>BC2</f>
        <v>15.666670999999999</v>
      </c>
      <c r="D6">
        <f>BD2</f>
        <v>24.640854000000001</v>
      </c>
    </row>
    <row r="7" spans="1:113">
      <c r="B7">
        <f>ROUND(B6/MAX($B$6,$C$6,$D$6),1)</f>
        <v>0.6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7" sqref="J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25756</v>
      </c>
      <c r="C2" s="56">
        <f ca="1">YEAR(TODAY())-YEAR(B2)+IF(TODAY()&gt;=DATE(YEAR(TODAY()),MONTH(B2),DAY(B2)),0,-1)</f>
        <v>50</v>
      </c>
      <c r="E2" s="52">
        <v>163.9</v>
      </c>
      <c r="F2" s="53" t="s">
        <v>275</v>
      </c>
      <c r="G2" s="52">
        <v>86.8</v>
      </c>
      <c r="H2" s="51" t="s">
        <v>40</v>
      </c>
      <c r="I2" s="78">
        <f>ROUND(G3/E3^2,1)</f>
        <v>32.299999999999997</v>
      </c>
    </row>
    <row r="3" spans="1:9">
      <c r="E3" s="51">
        <f>E2/100</f>
        <v>1.639</v>
      </c>
      <c r="F3" s="51" t="s">
        <v>39</v>
      </c>
      <c r="G3" s="51">
        <f>G2</f>
        <v>86.8</v>
      </c>
      <c r="H3" s="51" t="s">
        <v>40</v>
      </c>
      <c r="I3" s="78"/>
    </row>
    <row r="4" spans="1:9">
      <c r="A4" t="s">
        <v>272</v>
      </c>
    </row>
    <row r="5" spans="1:9">
      <c r="B5" s="60">
        <v>44188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윤숙희, ID : H1900574)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10:29:11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44188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50</v>
      </c>
      <c r="G12" s="143"/>
      <c r="H12" s="143"/>
      <c r="I12" s="143"/>
      <c r="K12" s="134">
        <f>'개인정보 및 신체계측 입력'!E2</f>
        <v>163.9</v>
      </c>
      <c r="L12" s="135"/>
      <c r="M12" s="128">
        <f>'개인정보 및 신체계측 입력'!G2</f>
        <v>86.8</v>
      </c>
      <c r="N12" s="129"/>
      <c r="O12" s="124" t="s">
        <v>270</v>
      </c>
      <c r="P12" s="118"/>
      <c r="Q12" s="121">
        <f>'개인정보 및 신체계측 입력'!I2</f>
        <v>32.299999999999997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윤숙희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66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14.6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19.399999999999999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20.3</v>
      </c>
      <c r="L72" s="36" t="s">
        <v>52</v>
      </c>
      <c r="M72" s="36">
        <f>ROUND('DRIs DATA'!K8,1)</f>
        <v>11.8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90.95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214.17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198.9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120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79.25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384.32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153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2021-02-15T07:20:02Z</dcterms:modified>
</cp:coreProperties>
</file>