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<sst xmlns="http://schemas.openxmlformats.org/spreadsheetml/2006/main" count="692" uniqueCount="283">
  <si>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</si>
  <si>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</si>
  <si>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</si>
  <si>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</si>
  <si>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</si>
  <si>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</si>
  <si>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</si>
  <si>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</si>
  <si>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</si>
  <si>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</si>
  <si>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</si>
  <si>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</si>
  <si>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</si>
  <si>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</si>
  <si>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</si>
  <si>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</si>
  <si>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</si>
  <si>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</si>
  <si>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</si>
  <si>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</si>
  <si>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</si>
  <si>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</si>
  <si>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</si>
  <si>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</si>
  <si>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</si>
  <si>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</si>
  <si>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</si>
  <si>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</si>
  <si>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</si>
  <si>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</si>
  <si>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</si>
  <si>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</si>
  <si>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</si>
  <si>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</si>
  <si>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</si>
  <si>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</si>
  <si>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</si>
  <si>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</si>
  <si>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</si>
  <si>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</si>
  <si>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</si>
  <si>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</si>
  <si>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</si>
  <si>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</si>
  <si>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</si>
  <si>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</si>
  <si>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</si>
  <si>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</si>
  <si>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</si>
  <si>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</si>
  <si>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</si>
  <si>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</si>
  <si>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</si>
  <si>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</si>
  <si>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</si>
  <si>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</si>
  <si>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</si>
  <si>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</si>
  <si>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</si>
  <si>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</si>
  <si>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</si>
  <si>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</si>
  <si>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</si>
  <si>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</si>
  <si>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</si>
  <si>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</si>
  <si>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</si>
  <si>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</si>
  <si>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</si>
  <si>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</si>
  <si>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</si>
  <si>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</si>
  <si>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</si>
  <si>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</si>
  <si>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</si>
  <si>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</si>
  <si>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</si>
  <si>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</si>
  <si>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</si>
  <si>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</si>
  <si>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</si>
  <si>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</si>
  <si>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</si>
  <si>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</si>
  <si>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</si>
  <si>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</si>
  <si>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</si>
  <si>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</si>
  <si>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</si>
  <si>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</si>
  <si>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</si>
  <si>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</si>
  <si>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</si>
  <si>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</si>
  <si>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</si>
  <si>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</si>
  <si>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</si>
  <si>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</si>
  <si>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</si>
  <si>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</si>
  <si>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</si>
  <si>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</si>
  <si>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</si>
  <si>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</si>
  <si>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</si>
  <si>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</si>
  <si>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</si>
  <si>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</si>
  <si>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</si>
  <si>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</si>
  <si>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</si>
  <si>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</si>
  <si>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</si>
  <si>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</si>
  <si>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</si>
  <si>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</si>
  <si>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</si>
  <si>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</si>
  <si>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</si>
  <si>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</si>
  <si>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</si>
  <si>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</si>
  <si>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</si>
  <si>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</si>
  <si>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</si>
  <si>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</si>
  <si>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</si>
  <si>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</si>
  <si>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</si>
  <si>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</si>
  <si>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</si>
  <si>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</si>
  <si>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</si>
  <si>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</si>
  <si>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</si>
  <si>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</si>
  <si>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</si>
  <si>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</si>
  <si>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</si>
  <si>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</si>
  <si>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</si>
  <si>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</si>
  <si>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</si>
  <si>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</si>
  <si>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</si>
  <si>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</si>
  <si>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</si>
  <si>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</si>
  <si>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</si>
  <si>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</si>
  <si>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</si>
  <si>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</si>
  <si>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</si>
  <si>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</si>
  <si>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</si>
  <si>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</si>
  <si>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</si>
  <si>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</si>
  <si>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</si>
  <si>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</si>
  <si>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</si>
  <si>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</si>
  <si>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</si>
  <si>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</si>
  <si>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</si>
  <si>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</si>
  <si>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</si>
  <si>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</si>
  <si>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</si>
  <si>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</si>
  <si>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</si>
  <si>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</si>
  <si>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</si>
  <si>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</si>
  <si>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</si>
  <si>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</si>
  <si>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</si>
  <si>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</si>
  <si>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</si>
  <si>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</si>
  <si>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</si>
  <si>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</si>
  <si>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</si>
  <si>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</si>
  <si>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</si>
  <si>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</si>
  <si>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</si>
  <si>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</si>
  <si>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</si>
  <si>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</si>
  <si>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</si>
  <si>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</si>
  <si>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</si>
  <si>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</si>
  <si>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</si>
  <si>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</si>
  <si>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</si>
  <si>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</si>
  <si>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</si>
  <si>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</si>
  <si>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</si>
  <si>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</si>
  <si>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</si>
  <si>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</si>
  <si>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</si>
  <si>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</si>
  <si>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</si>
  <si>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</si>
  <si>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</si>
  <si>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</si>
  <si>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</si>
  <si>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</si>
  <si>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</si>
  <si>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</si>
  <si>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</si>
  <si>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</si>
  <si>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</si>
  <si>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</si>
  <si>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</si>
  <si>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</si>
  <si>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</si>
  <si>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</si>
  <si>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</si>
  <si>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</si>
  <si>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</si>
  <si>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</si>
  <si>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</si>
  <si>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</si>
  <si>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</si>
  <si>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</si>
  <si>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</si>
  <si>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</si>
  <si>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</si>
  <si>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</si>
  <si>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</si>
  <si>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</si>
  <si>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</si>
  <si>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</si>
  <si>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</si>
  <si>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</si>
  <si>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</si>
  <si>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</si>
  <si>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</si>
  <si>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</si>
  <si>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</si>
  <si>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</si>
  <si>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</si>
  <si>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</si>
  <si>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</si>
  <si>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</si>
  <si>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</si>
  <si>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</si>
  <si>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</si>
  <si>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</si>
  <si>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</si>
  <si>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</si>
  <si>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</si>
  <si>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</si>
  <si>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</si>
  <si>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</si>
  <si>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</si>
  <si>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</si>
  <si>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</si>
  <si>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</si>
  <si>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</si>
  <si>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</si>
  <si>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</si>
  <si>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</si>
  <si>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</si>
  <si>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</si>
  <si>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</si>
  <si>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</si>
  <si>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</si>
  <si>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</si>
  <si>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</si>
  <si>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</si>
  <si>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</si>
  <si>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</si>
  <si>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</si>
  <si>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(설문지 : FFQ 95문항 설문지, 사용자 : 김형기, ID : H1900576)</t>
  </si>
  <si>
    <t>2021년 02월 15일 10:25:22</t>
  </si>
  <si>
    <t>H1900576</t>
  </si>
  <si>
    <t>김형기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</si>
</sst>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9560"/>
        <c:axId val="511851128"/>
      </c:barChart>
      <c:catAx>
        <c:axId val="51184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51128"/>
        <c:crosses val="autoZero"/>
        <c:auto val="1"/>
        <c:lblAlgn val="ctr"/>
        <c:lblOffset val="100"/>
        <c:noMultiLvlLbl val="0"/>
      </c:catAx>
      <c:valAx>
        <c:axId val="5118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800"/>
        <c:axId val="511838976"/>
      </c:barChart>
      <c:catAx>
        <c:axId val="51183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976"/>
        <c:crosses val="autoZero"/>
        <c:auto val="1"/>
        <c:lblAlgn val="ctr"/>
        <c:lblOffset val="100"/>
        <c:noMultiLvlLbl val="0"/>
      </c:catAx>
      <c:valAx>
        <c:axId val="51183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9760"/>
        <c:axId val="511847600"/>
      </c:barChart>
      <c:catAx>
        <c:axId val="5118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7600"/>
        <c:crosses val="autoZero"/>
        <c:auto val="1"/>
        <c:lblAlgn val="ctr"/>
        <c:lblOffset val="100"/>
        <c:noMultiLvlLbl val="0"/>
      </c:catAx>
      <c:valAx>
        <c:axId val="51184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1626.3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4856"/>
        <c:axId val="511845248"/>
      </c:barChart>
      <c:catAx>
        <c:axId val="51184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5248"/>
        <c:crosses val="autoZero"/>
        <c:auto val="1"/>
        <c:lblAlgn val="ctr"/>
        <c:lblOffset val="100"/>
        <c:noMultiLvlLbl val="0"/>
      </c:catAx>
      <c:valAx>
        <c:axId val="51184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5272"/>
        <c:axId val="514771352"/>
      </c:barChart>
      <c:catAx>
        <c:axId val="51477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352"/>
        <c:crosses val="autoZero"/>
        <c:auto val="1"/>
        <c:lblAlgn val="ctr"/>
        <c:lblOffset val="100"/>
        <c:noMultiLvlLbl val="0"/>
      </c:catAx>
      <c:valAx>
        <c:axId val="514771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4096"/>
        <c:axId val="514780760"/>
      </c:barChart>
      <c:catAx>
        <c:axId val="51477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760"/>
        <c:crosses val="autoZero"/>
        <c:auto val="1"/>
        <c:lblAlgn val="ctr"/>
        <c:lblOffset val="100"/>
        <c:noMultiLvlLbl val="0"/>
      </c:catAx>
      <c:valAx>
        <c:axId val="51478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5664"/>
        <c:axId val="514776448"/>
      </c:barChart>
      <c:catAx>
        <c:axId val="5147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6448"/>
        <c:crosses val="autoZero"/>
        <c:auto val="1"/>
        <c:lblAlgn val="ctr"/>
        <c:lblOffset val="100"/>
        <c:noMultiLvlLbl val="0"/>
      </c:catAx>
      <c:valAx>
        <c:axId val="51477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192"/>
        <c:axId val="514774488"/>
      </c:barChart>
      <c:catAx>
        <c:axId val="51477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488"/>
        <c:crosses val="autoZero"/>
        <c:auto val="1"/>
        <c:lblAlgn val="ctr"/>
        <c:lblOffset val="100"/>
        <c:noMultiLvlLbl val="0"/>
      </c:catAx>
      <c:valAx>
        <c:axId val="51477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1678.5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584"/>
        <c:axId val="514771744"/>
      </c:barChart>
      <c:catAx>
        <c:axId val="51477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744"/>
        <c:crosses val="autoZero"/>
        <c:auto val="1"/>
        <c:lblAlgn val="ctr"/>
        <c:lblOffset val="100"/>
        <c:noMultiLvlLbl val="0"/>
      </c:catAx>
      <c:valAx>
        <c:axId val="514771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840"/>
        <c:axId val="514770960"/>
      </c:barChart>
      <c:catAx>
        <c:axId val="51477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960"/>
        <c:crosses val="autoZero"/>
        <c:auto val="1"/>
        <c:lblAlgn val="ctr"/>
        <c:lblOffset val="100"/>
        <c:noMultiLvlLbl val="0"/>
      </c:catAx>
      <c:valAx>
        <c:axId val="51477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152"/>
        <c:axId val="514769000"/>
      </c:barChart>
      <c:catAx>
        <c:axId val="5147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69000"/>
        <c:crosses val="autoZero"/>
        <c:auto val="1"/>
        <c:lblAlgn val="ctr"/>
        <c:lblOffset val="100"/>
        <c:noMultiLvlLbl val="0"/>
      </c:catAx>
      <c:valAx>
        <c:axId val="51476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9952"/>
        <c:axId val="511850736"/>
      </c:barChart>
      <c:catAx>
        <c:axId val="5118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50736"/>
        <c:crosses val="autoZero"/>
        <c:auto val="1"/>
        <c:lblAlgn val="ctr"/>
        <c:lblOffset val="100"/>
        <c:noMultiLvlLbl val="0"/>
      </c:catAx>
      <c:valAx>
        <c:axId val="511850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280.39999999999998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3704"/>
        <c:axId val="514777624"/>
      </c:barChart>
      <c:catAx>
        <c:axId val="51477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7624"/>
        <c:crosses val="autoZero"/>
        <c:auto val="1"/>
        <c:lblAlgn val="ctr"/>
        <c:lblOffset val="100"/>
        <c:noMultiLvlLbl val="0"/>
      </c:catAx>
      <c:valAx>
        <c:axId val="51477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69392"/>
        <c:axId val="514770176"/>
      </c:barChart>
      <c:catAx>
        <c:axId val="51476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176"/>
        <c:crosses val="autoZero"/>
        <c:auto val="1"/>
        <c:lblAlgn val="ctr"/>
        <c:lblOffset val="100"/>
        <c:noMultiLvlLbl val="0"/>
      </c:catAx>
      <c:valAx>
        <c:axId val="51477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6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</c:v>
                </c:pt>
                <c:pt idx="1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72136"/>
        <c:axId val="514772528"/>
      </c:barChart>
      <c:catAx>
        <c:axId val="51477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2528"/>
        <c:crosses val="autoZero"/>
        <c:auto val="1"/>
        <c:lblAlgn val="ctr"/>
        <c:lblOffset val="100"/>
        <c:noMultiLvlLbl val="0"/>
      </c:catAx>
      <c:valAx>
        <c:axId val="51477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11.638303000000001</c:v>
                </c:pt>
                <c:pt idx="1">
                  <c:v>13.555332</c:v>
                </c:pt>
                <c:pt idx="2">
                  <c:v>14.098697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308.89999999999998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3504"/>
        <c:axId val="514783896"/>
      </c:barChart>
      <c:catAx>
        <c:axId val="51478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3896"/>
        <c:crosses val="autoZero"/>
        <c:auto val="1"/>
        <c:lblAlgn val="ctr"/>
        <c:lblOffset val="100"/>
        <c:noMultiLvlLbl val="0"/>
      </c:catAx>
      <c:valAx>
        <c:axId val="51478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2328"/>
        <c:axId val="514782720"/>
      </c:barChart>
      <c:catAx>
        <c:axId val="51478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2720"/>
        <c:crosses val="autoZero"/>
        <c:auto val="1"/>
        <c:lblAlgn val="ctr"/>
        <c:lblOffset val="100"/>
        <c:noMultiLvlLbl val="0"/>
      </c:catAx>
      <c:valAx>
        <c:axId val="51478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78.400000000000006</c:v>
                </c:pt>
                <c:pt idx="1">
                  <c:v>7.3</c:v>
                </c:pt>
                <c:pt idx="2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84680"/>
        <c:axId val="490823584"/>
      </c:barChart>
      <c:catAx>
        <c:axId val="51478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3584"/>
        <c:crosses val="autoZero"/>
        <c:auto val="1"/>
        <c:lblAlgn val="ctr"/>
        <c:lblOffset val="100"/>
        <c:noMultiLvlLbl val="0"/>
      </c:catAx>
      <c:valAx>
        <c:axId val="49082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1624"/>
        <c:axId val="490827504"/>
      </c:barChart>
      <c:catAx>
        <c:axId val="49082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7504"/>
        <c:crosses val="autoZero"/>
        <c:auto val="1"/>
        <c:lblAlgn val="ctr"/>
        <c:lblOffset val="100"/>
        <c:noMultiLvlLbl val="0"/>
      </c:catAx>
      <c:valAx>
        <c:axId val="490827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9464"/>
        <c:axId val="490826720"/>
      </c:barChart>
      <c:catAx>
        <c:axId val="49082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6720"/>
        <c:crosses val="autoZero"/>
        <c:auto val="1"/>
        <c:lblAlgn val="ctr"/>
        <c:lblOffset val="100"/>
        <c:noMultiLvlLbl val="0"/>
      </c:catAx>
      <c:valAx>
        <c:axId val="490826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7112"/>
        <c:axId val="490825152"/>
      </c:barChart>
      <c:catAx>
        <c:axId val="49082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5152"/>
        <c:crosses val="autoZero"/>
        <c:auto val="1"/>
        <c:lblAlgn val="ctr"/>
        <c:lblOffset val="100"/>
        <c:noMultiLvlLbl val="0"/>
      </c:catAx>
      <c:valAx>
        <c:axId val="4908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3288"/>
        <c:axId val="511842896"/>
      </c:barChart>
      <c:catAx>
        <c:axId val="51184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2896"/>
        <c:crosses val="autoZero"/>
        <c:auto val="1"/>
        <c:lblAlgn val="ctr"/>
        <c:lblOffset val="100"/>
        <c:noMultiLvlLbl val="0"/>
      </c:catAx>
      <c:valAx>
        <c:axId val="51184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4448.8999999999996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2016"/>
        <c:axId val="490829856"/>
      </c:barChart>
      <c:catAx>
        <c:axId val="4908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9856"/>
        <c:crosses val="autoZero"/>
        <c:auto val="1"/>
        <c:lblAlgn val="ctr"/>
        <c:lblOffset val="100"/>
        <c:noMultiLvlLbl val="0"/>
      </c:catAx>
      <c:valAx>
        <c:axId val="49082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3976"/>
        <c:axId val="490827896"/>
      </c:barChart>
      <c:catAx>
        <c:axId val="49082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7896"/>
        <c:crosses val="autoZero"/>
        <c:auto val="1"/>
        <c:lblAlgn val="ctr"/>
        <c:lblOffset val="100"/>
        <c:noMultiLvlLbl val="0"/>
      </c:catAx>
      <c:valAx>
        <c:axId val="49082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4368"/>
        <c:axId val="490825544"/>
      </c:barChart>
      <c:catAx>
        <c:axId val="49082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5544"/>
        <c:crosses val="autoZero"/>
        <c:auto val="1"/>
        <c:lblAlgn val="ctr"/>
        <c:lblOffset val="100"/>
        <c:noMultiLvlLbl val="0"/>
      </c:catAx>
      <c:valAx>
        <c:axId val="49082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4072"/>
        <c:axId val="511840936"/>
      </c:barChart>
      <c:catAx>
        <c:axId val="51184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936"/>
        <c:crosses val="autoZero"/>
        <c:auto val="1"/>
        <c:lblAlgn val="ctr"/>
        <c:lblOffset val="100"/>
        <c:noMultiLvlLbl val="0"/>
      </c:catAx>
      <c:valAx>
        <c:axId val="51184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1720"/>
        <c:axId val="511848384"/>
      </c:barChart>
      <c:catAx>
        <c:axId val="51184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8384"/>
        <c:crosses val="autoZero"/>
        <c:auto val="1"/>
        <c:lblAlgn val="ctr"/>
        <c:lblOffset val="100"/>
        <c:noMultiLvlLbl val="0"/>
      </c:catAx>
      <c:valAx>
        <c:axId val="51184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8584"/>
        <c:axId val="511842112"/>
      </c:barChart>
      <c:catAx>
        <c:axId val="5118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2112"/>
        <c:crosses val="autoZero"/>
        <c:auto val="1"/>
        <c:lblAlgn val="ctr"/>
        <c:lblOffset val="100"/>
        <c:noMultiLvlLbl val="0"/>
      </c:catAx>
      <c:valAx>
        <c:axId val="51184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1328"/>
        <c:axId val="511846032"/>
      </c:barChart>
      <c:catAx>
        <c:axId val="5118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6032"/>
        <c:crosses val="autoZero"/>
        <c:auto val="1"/>
        <c:lblAlgn val="ctr"/>
        <c:lblOffset val="100"/>
        <c:noMultiLvlLbl val="0"/>
      </c:catAx>
      <c:valAx>
        <c:axId val="51184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992"/>
        <c:axId val="511837016"/>
      </c:barChart>
      <c:catAx>
        <c:axId val="51184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016"/>
        <c:crosses val="autoZero"/>
        <c:auto val="1"/>
        <c:lblAlgn val="ctr"/>
        <c:lblOffset val="100"/>
        <c:noMultiLvlLbl val="0"/>
      </c:catAx>
      <c:valAx>
        <c:axId val="51183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504"/>
        <c:axId val="511837408"/>
      </c:barChart>
      <c:catAx>
        <c:axId val="51184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408"/>
        <c:crosses val="autoZero"/>
        <c:auto val="1"/>
        <c:lblAlgn val="ctr"/>
        <c:lblOffset val="100"/>
        <c:noMultiLvlLbl val="0"/>
      </c:catAx>
      <c:valAx>
        <c:axId val="51183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김형기, ID : H1900576)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10:25:22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3497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78.400000000000006</v>
      </c>
      <c r="G8" s="59">
        <f>'DRIs DATA 입력'!G8</f>
        <v>7.3</v>
      </c>
      <c r="H8" s="59">
        <f>'DRIs DATA 입력'!H8</f>
        <v>14.4</v>
      </c>
      <c r="I8" s="46"/>
      <c r="J8" s="59" t="s">
        <v>215</v>
      </c>
      <c r="K8" s="59">
        <f>'DRIs DATA 입력'!K8</f>
        <v>3</v>
      </c>
      <c r="L8" s="59">
        <f>'DRIs DATA 입력'!L8</f>
        <v>15.2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308.89999999999998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16.899999999999999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108.9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68.5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2.2000000000000002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535.6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8.3000000000000007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420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1626.3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4448.8999999999996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3117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64.099999999999994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1678.5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280.39999999999998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117.2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4" sqref="L54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2200</v>
      </c>
      <c r="C6" s="69">
        <v>3497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94.7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26.2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78.400000000000006</v>
      </c>
      <c r="G8" s="69">
        <v>7.3</v>
      </c>
      <c r="H8" s="69">
        <v>14.4</v>
      </c>
      <c r="J8" s="69" t="s">
        <v>215</v>
      </c>
      <c r="K8" s="69">
        <v>3</v>
      </c>
      <c r="L8" s="69">
        <v>15.2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308.89999999999998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16.899999999999999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3.2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108.9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68.5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2.1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1.4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21.6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2.2000000000000002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535.6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8.3000000000000007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2.7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0.3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420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1626.3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4448.8999999999996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3117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64.099999999999994</v>
      </c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176.3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16.3</v>
      </c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15.3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1678.5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0.4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5.5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280.39999999999998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117.2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54</v>
      </c>
      <c r="E2" s="62">
        <v>3496.9962999999998</v>
      </c>
      <c r="F2" s="62">
        <v>517.01549999999997</v>
      </c>
      <c r="G2" s="62">
        <v>48.023180000000004</v>
      </c>
      <c r="H2" s="62">
        <v>26.064153999999998</v>
      </c>
      <c r="I2" s="62">
        <v>21.959022999999998</v>
      </c>
      <c r="J2" s="62">
        <v>94.694564999999997</v>
      </c>
      <c r="K2" s="62">
        <v>61.645220000000002</v>
      </c>
      <c r="L2" s="62">
        <v>33.049343</v>
      </c>
      <c r="M2" s="62">
        <v>26.162500000000001</v>
      </c>
      <c r="N2" s="62">
        <v>3.6008947</v>
      </c>
      <c r="O2" s="62">
        <v>11.98963</v>
      </c>
      <c r="P2" s="62">
        <v>1584.7709</v>
      </c>
      <c r="Q2" s="62">
        <v>22.076606999999999</v>
      </c>
      <c r="R2" s="62">
        <v>308.88216999999997</v>
      </c>
      <c r="S2" s="62">
        <v>73.1965</v>
      </c>
      <c r="T2" s="62">
        <v>2828.2278000000001</v>
      </c>
      <c r="U2" s="62">
        <v>3.2490663999999998</v>
      </c>
      <c r="V2" s="62">
        <v>16.854783999999999</v>
      </c>
      <c r="W2" s="62">
        <v>108.94148</v>
      </c>
      <c r="X2" s="62">
        <v>68.546004999999994</v>
      </c>
      <c r="Y2" s="62">
        <v>2.1162386</v>
      </c>
      <c r="Z2" s="62">
        <v>1.4278021000000001</v>
      </c>
      <c r="AA2" s="62">
        <v>21.608913000000001</v>
      </c>
      <c r="AB2" s="62">
        <v>2.1711942999999998</v>
      </c>
      <c r="AC2" s="62">
        <v>535.56635000000006</v>
      </c>
      <c r="AD2" s="62">
        <v>8.2514210000000006</v>
      </c>
      <c r="AE2" s="62">
        <v>2.6887045000000001</v>
      </c>
      <c r="AF2" s="62">
        <v>0.28112575000000001</v>
      </c>
      <c r="AG2" s="62">
        <v>420.02094</v>
      </c>
      <c r="AH2" s="62">
        <v>277.75400000000002</v>
      </c>
      <c r="AI2" s="62">
        <v>142.26695000000001</v>
      </c>
      <c r="AJ2" s="62">
        <v>1626.3239000000001</v>
      </c>
      <c r="AK2" s="62">
        <v>4448.9440000000004</v>
      </c>
      <c r="AL2" s="62">
        <v>64.076669999999993</v>
      </c>
      <c r="AM2" s="62">
        <v>3116.9717000000001</v>
      </c>
      <c r="AN2" s="62">
        <v>176.32127</v>
      </c>
      <c r="AO2" s="62">
        <v>16.286966</v>
      </c>
      <c r="AP2" s="62">
        <v>11.810708999999999</v>
      </c>
      <c r="AQ2" s="62">
        <v>4.4762579999999996</v>
      </c>
      <c r="AR2" s="62">
        <v>15.261471999999999</v>
      </c>
      <c r="AS2" s="62">
        <v>1678.5295000000001</v>
      </c>
      <c r="AT2" s="62">
        <v>0.36466177999999999</v>
      </c>
      <c r="AU2" s="62">
        <v>5.4990854000000002</v>
      </c>
      <c r="AV2" s="62">
        <v>280.36617999999999</v>
      </c>
      <c r="AW2" s="62">
        <v>117.15172</v>
      </c>
      <c r="AX2" s="62">
        <v>5.7570721999999998E-2</v>
      </c>
      <c r="AY2" s="62">
        <v>2.0234325000000002</v>
      </c>
      <c r="AZ2" s="62">
        <v>273.46980000000002</v>
      </c>
      <c r="BA2" s="62">
        <v>39.296973999999999</v>
      </c>
      <c r="BB2" s="62">
        <v>11.638303000000001</v>
      </c>
      <c r="BC2" s="62">
        <v>13.555332</v>
      </c>
      <c r="BD2" s="62">
        <v>14.098697</v>
      </c>
      <c r="BE2" s="62">
        <v>0.9995541</v>
      </c>
      <c r="BF2" s="62">
        <v>5.2483363000000001</v>
      </c>
      <c r="BG2" s="62">
        <v>1.1518279999999999E-3</v>
      </c>
      <c r="BH2" s="62">
        <v>5.7720469999999998E-3</v>
      </c>
      <c r="BI2" s="62">
        <v>6.146589E-3</v>
      </c>
      <c r="BJ2" s="62">
        <v>5.3461099999999998E-2</v>
      </c>
      <c r="BK2" s="165">
        <v>8.8602200000000004E-5</v>
      </c>
      <c r="BL2" s="62">
        <v>0.18329848000000001</v>
      </c>
      <c r="BM2" s="62">
        <v>2.1245766000000001</v>
      </c>
      <c r="BN2" s="62">
        <v>0.59247179999999999</v>
      </c>
      <c r="BO2" s="62">
        <v>50.142654</v>
      </c>
      <c r="BP2" s="62">
        <v>5.149934</v>
      </c>
      <c r="BQ2" s="62">
        <v>11.761146999999999</v>
      </c>
      <c r="BR2" s="62">
        <v>49.07497</v>
      </c>
      <c r="BS2" s="62">
        <v>58.088709999999999</v>
      </c>
      <c r="BT2" s="62">
        <v>7.3175564</v>
      </c>
      <c r="BU2" s="62">
        <v>3.9338020000000001E-2</v>
      </c>
      <c r="BV2" s="62">
        <v>4.0920815999999999E-2</v>
      </c>
      <c r="BW2" s="62">
        <v>0.45804158</v>
      </c>
      <c r="BX2" s="62">
        <v>1.2141423</v>
      </c>
      <c r="BY2" s="62">
        <v>0.11402213</v>
      </c>
      <c r="BZ2" s="62">
        <v>4.6747500000000002E-4</v>
      </c>
      <c r="CA2" s="62">
        <v>0.77013825999999996</v>
      </c>
      <c r="CB2" s="62">
        <v>1.7726736E-2</v>
      </c>
      <c r="CC2" s="62">
        <v>0.12831103999999999</v>
      </c>
      <c r="CD2" s="62">
        <v>1.7932931999999999</v>
      </c>
      <c r="CE2" s="62">
        <v>6.4652879999999996E-2</v>
      </c>
      <c r="CF2" s="62">
        <v>0.28796761999999998</v>
      </c>
      <c r="CG2" s="62">
        <v>9.9000000000000005E-7</v>
      </c>
      <c r="CH2" s="62">
        <v>2.6029801000000002E-2</v>
      </c>
      <c r="CI2" s="62">
        <v>2.5329929999999999E-3</v>
      </c>
      <c r="CJ2" s="62">
        <v>4.2969537000000004</v>
      </c>
      <c r="CK2" s="62">
        <v>1.7709734000000001E-2</v>
      </c>
      <c r="CL2" s="62">
        <v>0.55950529999999998</v>
      </c>
      <c r="CM2" s="62">
        <v>2.0892710000000001</v>
      </c>
      <c r="CN2" s="62">
        <v>3096.6637999999998</v>
      </c>
      <c r="CO2" s="62">
        <v>5363.37</v>
      </c>
      <c r="CP2" s="62">
        <v>2485.5349999999999</v>
      </c>
      <c r="CQ2" s="62">
        <v>1082.0361</v>
      </c>
      <c r="CR2" s="62">
        <v>652.61509999999998</v>
      </c>
      <c r="CS2" s="62">
        <v>695.62505999999996</v>
      </c>
      <c r="CT2" s="62">
        <v>3112.1687000000002</v>
      </c>
      <c r="CU2" s="62">
        <v>1656.3960999999999</v>
      </c>
      <c r="CV2" s="62">
        <v>2231.7822000000001</v>
      </c>
      <c r="CW2" s="62">
        <v>1767.4052999999999</v>
      </c>
      <c r="CX2" s="62">
        <v>552.85170000000005</v>
      </c>
      <c r="CY2" s="62">
        <v>4143.8495999999996</v>
      </c>
      <c r="CZ2" s="62">
        <v>1670.7184</v>
      </c>
      <c r="DA2" s="62">
        <v>4355.8306000000002</v>
      </c>
      <c r="DB2" s="62">
        <v>4506.4139999999998</v>
      </c>
      <c r="DC2" s="62">
        <v>5680.6019999999999</v>
      </c>
      <c r="DD2" s="62">
        <v>10181.763999999999</v>
      </c>
      <c r="DE2" s="62">
        <v>1918.1257000000001</v>
      </c>
      <c r="DF2" s="62">
        <v>5591.5820000000003</v>
      </c>
      <c r="DG2" s="62">
        <v>2212.8119999999999</v>
      </c>
      <c r="DH2" s="62">
        <v>100.77061500000001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39.296973999999999</v>
      </c>
      <c r="B6">
        <f>BB2</f>
        <v>11.638303000000001</v>
      </c>
      <c r="C6">
        <f>BC2</f>
        <v>13.555332</v>
      </c>
      <c r="D6">
        <f>BD2</f>
        <v>14.098697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4" sqref="H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24361</v>
      </c>
      <c r="C2" s="56">
        <f ca="1">YEAR(TODAY())-YEAR(B2)+IF(TODAY()&gt;=DATE(YEAR(TODAY()),MONTH(B2),DAY(B2)),0,-1)</f>
        <v>54</v>
      </c>
      <c r="E2" s="52">
        <v>170.5</v>
      </c>
      <c r="F2" s="53" t="s">
        <v>275</v>
      </c>
      <c r="G2" s="52">
        <v>74</v>
      </c>
      <c r="H2" s="51" t="s">
        <v>40</v>
      </c>
      <c r="I2" s="78">
        <f>ROUND(G3/E3^2,1)</f>
        <v>25.5</v>
      </c>
    </row>
    <row r="3" spans="1:9">
      <c r="E3" s="51">
        <f>E2/100</f>
        <v>1.7050000000000001</v>
      </c>
      <c r="F3" s="51" t="s">
        <v>39</v>
      </c>
      <c r="G3" s="51">
        <f>G2</f>
        <v>74</v>
      </c>
      <c r="H3" s="51" t="s">
        <v>40</v>
      </c>
      <c r="I3" s="78"/>
    </row>
    <row r="4" spans="1:9">
      <c r="A4" t="s">
        <v>272</v>
      </c>
    </row>
    <row r="5" spans="1:9">
      <c r="B5" s="60">
        <v>44189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김형기, ID : H1900576)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10:25:22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44189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54</v>
      </c>
      <c r="G12" s="100"/>
      <c r="H12" s="100"/>
      <c r="I12" s="100"/>
      <c r="K12" s="129">
        <f>'개인정보 및 신체계측 입력'!E2</f>
        <v>170.5</v>
      </c>
      <c r="L12" s="130"/>
      <c r="M12" s="123">
        <f>'개인정보 및 신체계측 입력'!G2</f>
        <v>74</v>
      </c>
      <c r="N12" s="124"/>
      <c r="O12" s="119" t="s">
        <v>270</v>
      </c>
      <c r="P12" s="113"/>
      <c r="Q12" s="96">
        <f>'개인정보 및 신체계측 입력'!I2</f>
        <v>25.5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김형기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78.400000000000006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7.3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14.4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15.2</v>
      </c>
      <c r="L72" s="36" t="s">
        <v>52</v>
      </c>
      <c r="M72" s="36">
        <f>ROUND('DRIs DATA'!K8,1)</f>
        <v>3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41.19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140.83000000000001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68.5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146.66999999999999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52.5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296.58999999999997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163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2021-02-15T07:25:04Z</dcterms:modified>
</cp:coreProperties>
</file>