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<sst xmlns="http://schemas.openxmlformats.org/spreadsheetml/2006/main" count="692" uniqueCount="347">
  <si>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</si>
  <si>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</si>
  <si>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</si>
  <si>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</si>
  <si>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</si>
  <si>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</si>
  <si>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</si>
  <si>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</si>
  <si>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</si>
  <si>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</si>
  <si>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</si>
  <si>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</si>
  <si>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</si>
  <si>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</si>
  <si>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</si>
  <si>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</si>
  <si>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</si>
  <si>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</si>
  <si>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</si>
  <si>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</si>
  <si>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</si>
  <si>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</si>
  <si>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</si>
  <si>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</si>
  <si>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</si>
  <si>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</si>
  <si>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</si>
  <si>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</si>
  <si>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</si>
  <si>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</si>
  <si>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</si>
  <si>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</si>
  <si>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</si>
  <si>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</si>
  <si>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</si>
  <si>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</si>
  <si>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</si>
  <si>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</si>
  <si>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</si>
  <si>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</si>
  <si>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</si>
  <si>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</si>
  <si>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</si>
  <si>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</si>
  <si>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</si>
  <si>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</si>
  <si>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</si>
  <si>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</si>
  <si>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</si>
  <si>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</si>
  <si>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</si>
  <si>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</si>
  <si>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</si>
  <si>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</si>
  <si>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</si>
  <si>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</si>
  <si>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</si>
  <si>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</si>
  <si>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</si>
  <si>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</si>
  <si>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</si>
  <si>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</si>
  <si>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</si>
  <si>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</si>
  <si>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</si>
  <si>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</si>
  <si>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</si>
  <si>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</si>
  <si>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</si>
  <si>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</si>
  <si>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</si>
  <si>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</si>
  <si>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</si>
  <si>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</si>
  <si>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</si>
  <si>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</si>
  <si>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</si>
  <si>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</si>
  <si>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</si>
  <si>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</si>
  <si>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</si>
  <si>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</si>
  <si>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</si>
  <si>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</si>
  <si>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</si>
  <si>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</si>
  <si>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</si>
  <si>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</si>
  <si>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</si>
  <si>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</si>
  <si>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</si>
  <si>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</si>
  <si>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</si>
  <si>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</si>
  <si>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</si>
  <si>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</si>
  <si>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</si>
  <si>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</si>
  <si>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</si>
  <si>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</si>
  <si>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</si>
  <si>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</si>
  <si>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</si>
  <si>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</si>
  <si>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</si>
  <si>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</si>
  <si>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</si>
  <si>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</si>
  <si>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</si>
  <si>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</si>
  <si>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</si>
  <si>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</si>
  <si>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</si>
  <si>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</si>
  <si>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</si>
  <si>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</si>
  <si>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</si>
  <si>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</si>
  <si>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</si>
  <si>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</si>
  <si>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</si>
  <si>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</si>
  <si>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</si>
  <si>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</si>
  <si>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</si>
  <si>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</si>
  <si>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</si>
  <si>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</si>
  <si>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</si>
  <si>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</si>
  <si>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</si>
  <si>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</si>
  <si>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</si>
  <si>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</si>
  <si>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</si>
  <si>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</si>
  <si>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</si>
  <si>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</si>
  <si>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</si>
  <si>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</si>
  <si>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</si>
  <si>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</si>
  <si>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</si>
  <si>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</si>
  <si>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</si>
  <si>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</si>
  <si>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</si>
  <si>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</si>
  <si>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</si>
  <si>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</si>
  <si>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</si>
  <si>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</si>
  <si>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</si>
  <si>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</si>
  <si>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</si>
  <si>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</si>
  <si>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</si>
  <si>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</si>
  <si>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</si>
  <si>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</si>
  <si>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</si>
  <si>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</si>
  <si>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</si>
  <si>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</si>
  <si>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</si>
  <si>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</si>
  <si>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</si>
  <si>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</si>
  <si>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</si>
  <si>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</si>
  <si>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</si>
  <si>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</si>
  <si>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</si>
  <si>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</si>
  <si>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</si>
  <si>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</si>
  <si>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</si>
  <si>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</si>
  <si>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</si>
  <si>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</si>
  <si>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</si>
  <si>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</si>
  <si>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</si>
  <si>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</si>
  <si>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</si>
  <si>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</si>
  <si>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</si>
  <si>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</si>
  <si>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</si>
  <si>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</si>
  <si>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</si>
  <si>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</si>
  <si>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</si>
  <si>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</si>
  <si>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</si>
  <si>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</si>
  <si>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</si>
  <si>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</si>
  <si>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</si>
  <si>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</si>
  <si>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</si>
  <si>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</si>
  <si>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</si>
  <si>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</si>
  <si>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</si>
  <si>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</si>
  <si>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</si>
  <si>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</si>
  <si>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</si>
  <si>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</si>
  <si>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</si>
  <si>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</si>
  <si>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</si>
  <si>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</si>
  <si>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</si>
  <si>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</si>
  <si>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</si>
  <si>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</si>
  <si>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</si>
  <si>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</si>
  <si>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</si>
  <si>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</si>
  <si>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</si>
  <si>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</si>
  <si>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</si>
  <si>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</si>
  <si>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</si>
  <si>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</si>
  <si>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</si>
  <si>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</si>
  <si>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</si>
  <si>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</si>
  <si>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</si>
  <si>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</si>
  <si>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</si>
  <si>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</si>
  <si>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</si>
  <si>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</si>
  <si>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</si>
  <si>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</si>
  <si>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</si>
  <si>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</si>
  <si>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</si>
  <si>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</si>
  <si>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</si>
  <si>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</si>
  <si>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</si>
  <si>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</si>
  <si>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</si>
  <si>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</si>
  <si>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</si>
  <si>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</si>
  <si>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</si>
  <si>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</si>
  <si>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</si>
  <si>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</si>
  <si>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</si>
  <si>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</si>
  <si>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</si>
  <si>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</si>
  <si>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</si>
  <si>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</si>
  <si>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</si>
  <si>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</si>
  <si>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</si>
  <si>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</si>
  <si>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</si>
  <si>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</si>
  <si>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</si>
  <si>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</si>
  <si>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</si>
  <si>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</si>
  <si>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</si>
  <si>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</si>
  <si>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</si>
  <si>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</si>
  <si>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</si>
  <si>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H1900587</t>
  </si>
  <si>
    <t>서은신</t>
  </si>
  <si>
    <t>정보</t>
    <phoneticPr fontId="1" type="noConversion"/>
  </si>
  <si>
    <t>(설문지 : FFQ 95문항 설문지, 사용자 : 서은신, ID : H1900587)</t>
  </si>
  <si>
    <t>출력시각</t>
    <phoneticPr fontId="1" type="noConversion"/>
  </si>
  <si>
    <t>2021년 02월 18일 14:52:03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</si>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</sst>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56.860832000000002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81816"/>
        <c:axId val="36080640"/>
      </c:barChart>
      <c:catAx>
        <c:axId val="3608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80640"/>
        <c:crosses val="autoZero"/>
        <c:auto val="1"/>
        <c:lblAlgn val="ctr"/>
        <c:lblOffset val="100"/>
        <c:noMultiLvlLbl val="0"/>
      </c:catAx>
      <c:valAx>
        <c:axId val="3608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8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4.2900605000000001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3848"/>
        <c:axId val="456727376"/>
      </c:barChart>
      <c:catAx>
        <c:axId val="45672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7376"/>
        <c:crosses val="autoZero"/>
        <c:auto val="1"/>
        <c:lblAlgn val="ctr"/>
        <c:lblOffset val="100"/>
        <c:noMultiLvlLbl val="0"/>
      </c:catAx>
      <c:valAx>
        <c:axId val="45672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2.9418570000000002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4240"/>
        <c:axId val="456725024"/>
      </c:barChart>
      <c:catAx>
        <c:axId val="45672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5024"/>
        <c:crosses val="autoZero"/>
        <c:auto val="1"/>
        <c:lblAlgn val="ctr"/>
        <c:lblOffset val="100"/>
        <c:noMultiLvlLbl val="0"/>
      </c:catAx>
      <c:valAx>
        <c:axId val="45672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1049.9449999999999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7768"/>
        <c:axId val="456728552"/>
      </c:barChart>
      <c:catAx>
        <c:axId val="45672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8552"/>
        <c:crosses val="autoZero"/>
        <c:auto val="1"/>
        <c:lblAlgn val="ctr"/>
        <c:lblOffset val="100"/>
        <c:noMultiLvlLbl val="0"/>
      </c:catAx>
      <c:valAx>
        <c:axId val="45672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2860.1350000000002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1104"/>
        <c:axId val="456722280"/>
      </c:barChart>
      <c:catAx>
        <c:axId val="45672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2280"/>
        <c:crosses val="autoZero"/>
        <c:auto val="1"/>
        <c:lblAlgn val="ctr"/>
        <c:lblOffset val="100"/>
        <c:noMultiLvlLbl val="0"/>
      </c:catAx>
      <c:valAx>
        <c:axId val="4567222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255.95848000000001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1968"/>
        <c:axId val="454206672"/>
      </c:barChart>
      <c:catAx>
        <c:axId val="45420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06672"/>
        <c:crosses val="autoZero"/>
        <c:auto val="1"/>
        <c:lblAlgn val="ctr"/>
        <c:lblOffset val="100"/>
        <c:noMultiLvlLbl val="0"/>
      </c:catAx>
      <c:valAx>
        <c:axId val="45420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116.87506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7456"/>
        <c:axId val="454204712"/>
      </c:barChart>
      <c:catAx>
        <c:axId val="4542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04712"/>
        <c:crosses val="autoZero"/>
        <c:auto val="1"/>
        <c:lblAlgn val="ctr"/>
        <c:lblOffset val="100"/>
        <c:noMultiLvlLbl val="0"/>
      </c:catAx>
      <c:valAx>
        <c:axId val="45420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7.7941039999999999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3144"/>
        <c:axId val="454205104"/>
      </c:barChart>
      <c:catAx>
        <c:axId val="4542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05104"/>
        <c:crosses val="autoZero"/>
        <c:auto val="1"/>
        <c:lblAlgn val="ctr"/>
        <c:lblOffset val="100"/>
        <c:noMultiLvlLbl val="0"/>
      </c:catAx>
      <c:valAx>
        <c:axId val="4542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897.49334999999996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4320"/>
        <c:axId val="454205496"/>
      </c:barChart>
      <c:catAx>
        <c:axId val="4542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05496"/>
        <c:crosses val="autoZero"/>
        <c:auto val="1"/>
        <c:lblAlgn val="ctr"/>
        <c:lblOffset val="100"/>
        <c:noMultiLvlLbl val="0"/>
      </c:catAx>
      <c:valAx>
        <c:axId val="454205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3.3223410000000002E-2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8632"/>
        <c:axId val="454201576"/>
      </c:barChart>
      <c:catAx>
        <c:axId val="4542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01576"/>
        <c:crosses val="autoZero"/>
        <c:auto val="1"/>
        <c:lblAlgn val="ctr"/>
        <c:lblOffset val="100"/>
        <c:noMultiLvlLbl val="0"/>
      </c:catAx>
      <c:valAx>
        <c:axId val="45420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2.3974000000000002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5888"/>
        <c:axId val="454202752"/>
      </c:barChart>
      <c:catAx>
        <c:axId val="4542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02752"/>
        <c:crosses val="autoZero"/>
        <c:auto val="1"/>
        <c:lblAlgn val="ctr"/>
        <c:lblOffset val="100"/>
        <c:noMultiLvlLbl val="0"/>
      </c:catAx>
      <c:valAx>
        <c:axId val="45420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25.298950000000001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84560"/>
        <c:axId val="36079464"/>
      </c:barChart>
      <c:catAx>
        <c:axId val="3608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79464"/>
        <c:crosses val="autoZero"/>
        <c:auto val="1"/>
        <c:lblAlgn val="ctr"/>
        <c:lblOffset val="100"/>
        <c:noMultiLvlLbl val="0"/>
      </c:catAx>
      <c:valAx>
        <c:axId val="36079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8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108.12352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06280"/>
        <c:axId val="454818984"/>
      </c:barChart>
      <c:catAx>
        <c:axId val="45420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984"/>
        <c:crosses val="autoZero"/>
        <c:auto val="1"/>
        <c:lblAlgn val="ctr"/>
        <c:lblOffset val="100"/>
        <c:noMultiLvlLbl val="0"/>
      </c:catAx>
      <c:valAx>
        <c:axId val="45481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0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69.852350000000001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92"/>
        <c:axId val="454815456"/>
      </c:barChart>
      <c:catAx>
        <c:axId val="45481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456"/>
        <c:crosses val="autoZero"/>
        <c:auto val="1"/>
        <c:lblAlgn val="ctr"/>
        <c:lblOffset val="100"/>
        <c:noMultiLvlLbl val="0"/>
      </c:catAx>
      <c:valAx>
        <c:axId val="45481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5.3310000000000004</c:v>
                </c:pt>
                <c:pt idx="1">
                  <c:v>16.123000000000001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1536"/>
        <c:axId val="454815064"/>
      </c:barChart>
      <c:catAx>
        <c:axId val="45481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064"/>
        <c:crosses val="autoZero"/>
        <c:auto val="1"/>
        <c:lblAlgn val="ctr"/>
        <c:lblOffset val="100"/>
        <c:noMultiLvlLbl val="0"/>
      </c:catAx>
      <c:valAx>
        <c:axId val="45481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13.071351999999999</c:v>
                </c:pt>
                <c:pt idx="1">
                  <c:v>13.465138</c:v>
                </c:pt>
                <c:pt idx="2">
                  <c:v>15.146811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443.37756000000002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2712"/>
        <c:axId val="454813104"/>
      </c:barChart>
      <c:catAx>
        <c:axId val="45481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104"/>
        <c:crosses val="autoZero"/>
        <c:auto val="1"/>
        <c:lblAlgn val="ctr"/>
        <c:lblOffset val="100"/>
        <c:noMultiLvlLbl val="0"/>
      </c:catAx>
      <c:valAx>
        <c:axId val="45481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17.918917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88"/>
        <c:axId val="454814672"/>
      </c:barChart>
      <c:catAx>
        <c:axId val="45481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672"/>
        <c:crosses val="autoZero"/>
        <c:auto val="1"/>
        <c:lblAlgn val="ctr"/>
        <c:lblOffset val="100"/>
        <c:noMultiLvlLbl val="0"/>
      </c:catAx>
      <c:valAx>
        <c:axId val="45481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67.400000000000006</c:v>
                </c:pt>
                <c:pt idx="1">
                  <c:v>14.834</c:v>
                </c:pt>
                <c:pt idx="2">
                  <c:v>17.765999999999998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5848"/>
        <c:axId val="454816240"/>
      </c:barChart>
      <c:catAx>
        <c:axId val="45481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240"/>
        <c:crosses val="autoZero"/>
        <c:auto val="1"/>
        <c:lblAlgn val="ctr"/>
        <c:lblOffset val="100"/>
        <c:noMultiLvlLbl val="0"/>
      </c:catAx>
      <c:valAx>
        <c:axId val="45481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1547.9546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7024"/>
        <c:axId val="454817416"/>
      </c:barChart>
      <c:catAx>
        <c:axId val="45481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7416"/>
        <c:crosses val="autoZero"/>
        <c:auto val="1"/>
        <c:lblAlgn val="ctr"/>
        <c:lblOffset val="100"/>
        <c:noMultiLvlLbl val="0"/>
      </c:catAx>
      <c:valAx>
        <c:axId val="454817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142.66561999999999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6176"/>
        <c:axId val="455218528"/>
      </c:barChart>
      <c:catAx>
        <c:axId val="45521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8528"/>
        <c:crosses val="autoZero"/>
        <c:auto val="1"/>
        <c:lblAlgn val="ctr"/>
        <c:lblOffset val="100"/>
        <c:noMultiLvlLbl val="0"/>
      </c:catAx>
      <c:valAx>
        <c:axId val="45521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591.35109999999997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20488"/>
        <c:axId val="455216960"/>
      </c:barChart>
      <c:catAx>
        <c:axId val="45522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6960"/>
        <c:crosses val="autoZero"/>
        <c:auto val="1"/>
        <c:lblAlgn val="ctr"/>
        <c:lblOffset val="100"/>
        <c:noMultiLvlLbl val="0"/>
      </c:catAx>
      <c:valAx>
        <c:axId val="4552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2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4.7470473999999996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84168"/>
        <c:axId val="36081032"/>
      </c:barChart>
      <c:catAx>
        <c:axId val="3608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81032"/>
        <c:crosses val="autoZero"/>
        <c:auto val="1"/>
        <c:lblAlgn val="ctr"/>
        <c:lblOffset val="100"/>
        <c:noMultiLvlLbl val="0"/>
      </c:catAx>
      <c:valAx>
        <c:axId val="3608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8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3848.8445000000002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7744"/>
        <c:axId val="455218136"/>
      </c:barChart>
      <c:catAx>
        <c:axId val="45521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8136"/>
        <c:crosses val="autoZero"/>
        <c:auto val="1"/>
        <c:lblAlgn val="ctr"/>
        <c:lblOffset val="100"/>
        <c:noMultiLvlLbl val="0"/>
      </c:catAx>
      <c:valAx>
        <c:axId val="45521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11.768306000000001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6568"/>
        <c:axId val="455220096"/>
      </c:barChart>
      <c:catAx>
        <c:axId val="45521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20096"/>
        <c:crosses val="autoZero"/>
        <c:auto val="1"/>
        <c:lblAlgn val="ctr"/>
        <c:lblOffset val="100"/>
        <c:noMultiLvlLbl val="0"/>
      </c:catAx>
      <c:valAx>
        <c:axId val="45522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1.4187050999999999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15784"/>
        <c:axId val="455218920"/>
      </c:barChart>
      <c:catAx>
        <c:axId val="45521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8920"/>
        <c:crosses val="autoZero"/>
        <c:auto val="1"/>
        <c:lblAlgn val="ctr"/>
        <c:lblOffset val="100"/>
        <c:noMultiLvlLbl val="0"/>
      </c:catAx>
      <c:valAx>
        <c:axId val="45521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1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237.90066999999999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81424"/>
        <c:axId val="36085344"/>
      </c:barChart>
      <c:catAx>
        <c:axId val="3608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85344"/>
        <c:crosses val="autoZero"/>
        <c:auto val="1"/>
        <c:lblAlgn val="ctr"/>
        <c:lblOffset val="100"/>
        <c:noMultiLvlLbl val="0"/>
      </c:catAx>
      <c:valAx>
        <c:axId val="3608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8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1.6313329999999999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83776"/>
        <c:axId val="36082600"/>
      </c:barChart>
      <c:catAx>
        <c:axId val="3608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82600"/>
        <c:crosses val="autoZero"/>
        <c:auto val="1"/>
        <c:lblAlgn val="ctr"/>
        <c:lblOffset val="100"/>
        <c:noMultiLvlLbl val="0"/>
      </c:catAx>
      <c:valAx>
        <c:axId val="36082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11.51099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86128"/>
        <c:axId val="36086520"/>
      </c:barChart>
      <c:catAx>
        <c:axId val="3608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86520"/>
        <c:crosses val="autoZero"/>
        <c:auto val="1"/>
        <c:lblAlgn val="ctr"/>
        <c:lblOffset val="100"/>
        <c:noMultiLvlLbl val="0"/>
      </c:catAx>
      <c:valAx>
        <c:axId val="3608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8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1.4187050999999999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6200"/>
        <c:axId val="456726984"/>
      </c:barChart>
      <c:catAx>
        <c:axId val="45672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6984"/>
        <c:crosses val="autoZero"/>
        <c:auto val="1"/>
        <c:lblAlgn val="ctr"/>
        <c:lblOffset val="100"/>
        <c:noMultiLvlLbl val="0"/>
      </c:catAx>
      <c:valAx>
        <c:axId val="45672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492.90514999999999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2672"/>
        <c:axId val="456725416"/>
      </c:barChart>
      <c:catAx>
        <c:axId val="45672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5416"/>
        <c:crosses val="autoZero"/>
        <c:auto val="1"/>
        <c:lblAlgn val="ctr"/>
        <c:lblOffset val="100"/>
        <c:noMultiLvlLbl val="0"/>
      </c:catAx>
      <c:valAx>
        <c:axId val="45672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7.0127870000000003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3456"/>
        <c:axId val="456724632"/>
      </c:barChart>
      <c:catAx>
        <c:axId val="4567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24632"/>
        <c:crosses val="autoZero"/>
        <c:auto val="1"/>
        <c:lblAlgn val="ctr"/>
        <c:lblOffset val="100"/>
        <c:noMultiLvlLbl val="0"/>
      </c:catAx>
      <c:valAx>
        <c:axId val="45672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서은신, ID : H1900587)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14:52:03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1940</v>
      </c>
      <c r="C6" s="59">
        <f>'DRIs DATA 입력'!C6</f>
        <v>1547.9546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56.860832000000002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25.298950000000001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67.400000000000006</v>
      </c>
      <c r="G8" s="59">
        <f>'DRIs DATA 입력'!G8</f>
        <v>14.834</v>
      </c>
      <c r="H8" s="59">
        <f>'DRIs DATA 입력'!H8</f>
        <v>17.765999999999998</v>
      </c>
      <c r="I8" s="46"/>
      <c r="J8" s="59" t="s">
        <v>215</v>
      </c>
      <c r="K8" s="59">
        <f>'DRIs DATA 입력'!K8</f>
        <v>5.3310000000000004</v>
      </c>
      <c r="L8" s="59">
        <f>'DRIs DATA 입력'!L8</f>
        <v>16.123000000000001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443.37756000000002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17.918917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4.7470473999999996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237.90066999999999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142.66561999999999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1.4760937999999999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1.6313329999999999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11.51099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1.4187050999999999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492.90514999999999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7.0127870000000003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4.2900605000000001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2.9418570000000002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591.35109999999997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1049.9449999999999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3848.8445000000002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2860.1350000000002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255.95848000000001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116.87506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11.768306000000001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7.7941039999999999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897.49334999999996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3.3223410000000002E-2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2.3974000000000002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108.12352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69.852350000000001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287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</row>
    <row r="5" spans="1:27" x14ac:dyDescent="0.3">
      <c r="A5" s="64"/>
      <c r="B5" s="64" t="s">
        <v>289</v>
      </c>
      <c r="C5" s="64" t="s">
        <v>290</v>
      </c>
      <c r="E5" s="64"/>
      <c r="F5" s="64" t="s">
        <v>49</v>
      </c>
      <c r="G5" s="64" t="s">
        <v>291</v>
      </c>
      <c r="H5" s="64" t="s">
        <v>45</v>
      </c>
      <c r="J5" s="64"/>
      <c r="K5" s="64" t="s">
        <v>292</v>
      </c>
      <c r="L5" s="64" t="s">
        <v>293</v>
      </c>
      <c r="N5" s="64"/>
      <c r="O5" s="64" t="s">
        <v>294</v>
      </c>
      <c r="P5" s="64" t="s">
        <v>295</v>
      </c>
      <c r="Q5" s="64" t="s">
        <v>296</v>
      </c>
      <c r="R5" s="64" t="s">
        <v>297</v>
      </c>
      <c r="S5" s="64" t="s">
        <v>290</v>
      </c>
      <c r="U5" s="64"/>
      <c r="V5" s="64" t="s">
        <v>298</v>
      </c>
      <c r="W5" s="64" t="s">
        <v>299</v>
      </c>
      <c r="X5" s="64" t="s">
        <v>300</v>
      </c>
      <c r="Y5" s="64" t="s">
        <v>297</v>
      </c>
      <c r="Z5" s="64" t="s">
        <v>290</v>
      </c>
    </row>
    <row r="6" spans="1:27" x14ac:dyDescent="0.3">
      <c r="A6" s="64" t="s">
        <v>301</v>
      </c>
      <c r="B6" s="64">
        <v>1940</v>
      </c>
      <c r="C6" s="64">
        <v>1547.9546</v>
      </c>
      <c r="E6" s="64" t="s">
        <v>302</v>
      </c>
      <c r="F6" s="64">
        <v>55</v>
      </c>
      <c r="G6" s="64">
        <v>15</v>
      </c>
      <c r="H6" s="64">
        <v>7</v>
      </c>
      <c r="J6" s="64" t="s">
        <v>303</v>
      </c>
      <c r="K6" s="64">
        <v>0.1</v>
      </c>
      <c r="L6" s="64">
        <v>4</v>
      </c>
      <c r="N6" s="64" t="s">
        <v>304</v>
      </c>
      <c r="O6" s="64">
        <v>60</v>
      </c>
      <c r="P6" s="64">
        <v>70</v>
      </c>
      <c r="Q6" s="64">
        <v>0</v>
      </c>
      <c r="R6" s="64">
        <v>0</v>
      </c>
      <c r="S6" s="64">
        <v>56.860832000000002</v>
      </c>
      <c r="U6" s="64" t="s">
        <v>305</v>
      </c>
      <c r="V6" s="64">
        <v>0</v>
      </c>
      <c r="W6" s="64">
        <v>5</v>
      </c>
      <c r="X6" s="64">
        <v>20</v>
      </c>
      <c r="Y6" s="64">
        <v>0</v>
      </c>
      <c r="Z6" s="64">
        <v>25.298950000000001</v>
      </c>
    </row>
    <row r="7" spans="1:27" x14ac:dyDescent="0.3">
      <c r="E7" s="64" t="s">
        <v>306</v>
      </c>
      <c r="F7" s="64">
        <v>65</v>
      </c>
      <c r="G7" s="64">
        <v>30</v>
      </c>
      <c r="H7" s="64">
        <v>20</v>
      </c>
      <c r="J7" s="64" t="s">
        <v>306</v>
      </c>
      <c r="K7" s="64">
        <v>1</v>
      </c>
      <c r="L7" s="64">
        <v>10</v>
      </c>
    </row>
    <row r="8" spans="1:27" x14ac:dyDescent="0.3">
      <c r="E8" s="64" t="s">
        <v>307</v>
      </c>
      <c r="F8" s="64">
        <v>67.400000000000006</v>
      </c>
      <c r="G8" s="64">
        <v>14.834</v>
      </c>
      <c r="H8" s="64">
        <v>17.765999999999998</v>
      </c>
      <c r="J8" s="64" t="s">
        <v>308</v>
      </c>
      <c r="K8" s="64">
        <v>5.3310000000000004</v>
      </c>
      <c r="L8" s="64">
        <v>16.123000000000001</v>
      </c>
    </row>
    <row r="13" spans="1:27" x14ac:dyDescent="0.3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27" x14ac:dyDescent="0.3">
      <c r="A15" s="64"/>
      <c r="B15" s="64" t="s">
        <v>298</v>
      </c>
      <c r="C15" s="64" t="s">
        <v>295</v>
      </c>
      <c r="D15" s="64" t="s">
        <v>296</v>
      </c>
      <c r="E15" s="64" t="s">
        <v>297</v>
      </c>
      <c r="F15" s="64" t="s">
        <v>290</v>
      </c>
      <c r="H15" s="64"/>
      <c r="I15" s="64" t="s">
        <v>294</v>
      </c>
      <c r="J15" s="64" t="s">
        <v>295</v>
      </c>
      <c r="K15" s="64" t="s">
        <v>296</v>
      </c>
      <c r="L15" s="64" t="s">
        <v>297</v>
      </c>
      <c r="M15" s="64" t="s">
        <v>290</v>
      </c>
      <c r="O15" s="64"/>
      <c r="P15" s="64" t="s">
        <v>298</v>
      </c>
      <c r="Q15" s="64" t="s">
        <v>295</v>
      </c>
      <c r="R15" s="64" t="s">
        <v>300</v>
      </c>
      <c r="S15" s="64" t="s">
        <v>297</v>
      </c>
      <c r="T15" s="64" t="s">
        <v>290</v>
      </c>
      <c r="V15" s="64"/>
      <c r="W15" s="64" t="s">
        <v>294</v>
      </c>
      <c r="X15" s="64" t="s">
        <v>299</v>
      </c>
      <c r="Y15" s="64" t="s">
        <v>300</v>
      </c>
      <c r="Z15" s="64" t="s">
        <v>297</v>
      </c>
      <c r="AA15" s="64" t="s">
        <v>290</v>
      </c>
    </row>
    <row r="16" spans="1:27" x14ac:dyDescent="0.3">
      <c r="A16" s="64" t="s">
        <v>314</v>
      </c>
      <c r="B16" s="64">
        <v>760</v>
      </c>
      <c r="C16" s="64">
        <v>1040</v>
      </c>
      <c r="D16" s="64">
        <v>0</v>
      </c>
      <c r="E16" s="64">
        <v>3000</v>
      </c>
      <c r="F16" s="64">
        <v>443.37756000000002</v>
      </c>
      <c r="H16" s="64" t="s">
        <v>3</v>
      </c>
      <c r="I16" s="64">
        <v>0</v>
      </c>
      <c r="J16" s="64">
        <v>0</v>
      </c>
      <c r="K16" s="64">
        <v>15</v>
      </c>
      <c r="L16" s="64">
        <v>540</v>
      </c>
      <c r="M16" s="64">
        <v>17.918917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4.7470473999999996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237.90066999999999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4"/>
      <c r="B25" s="64" t="s">
        <v>298</v>
      </c>
      <c r="C25" s="64" t="s">
        <v>299</v>
      </c>
      <c r="D25" s="64" t="s">
        <v>300</v>
      </c>
      <c r="E25" s="64" t="s">
        <v>297</v>
      </c>
      <c r="F25" s="64" t="s">
        <v>325</v>
      </c>
      <c r="H25" s="64"/>
      <c r="I25" s="64" t="s">
        <v>294</v>
      </c>
      <c r="J25" s="64" t="s">
        <v>299</v>
      </c>
      <c r="K25" s="64" t="s">
        <v>296</v>
      </c>
      <c r="L25" s="64" t="s">
        <v>297</v>
      </c>
      <c r="M25" s="64" t="s">
        <v>325</v>
      </c>
      <c r="O25" s="64"/>
      <c r="P25" s="64" t="s">
        <v>298</v>
      </c>
      <c r="Q25" s="64" t="s">
        <v>299</v>
      </c>
      <c r="R25" s="64" t="s">
        <v>300</v>
      </c>
      <c r="S25" s="64" t="s">
        <v>297</v>
      </c>
      <c r="T25" s="64" t="s">
        <v>290</v>
      </c>
      <c r="V25" s="64"/>
      <c r="W25" s="64" t="s">
        <v>294</v>
      </c>
      <c r="X25" s="64" t="s">
        <v>299</v>
      </c>
      <c r="Y25" s="64" t="s">
        <v>300</v>
      </c>
      <c r="Z25" s="64" t="s">
        <v>297</v>
      </c>
      <c r="AA25" s="64" t="s">
        <v>325</v>
      </c>
      <c r="AC25" s="64"/>
      <c r="AD25" s="64" t="s">
        <v>298</v>
      </c>
      <c r="AE25" s="64" t="s">
        <v>299</v>
      </c>
      <c r="AF25" s="64" t="s">
        <v>300</v>
      </c>
      <c r="AG25" s="64" t="s">
        <v>297</v>
      </c>
      <c r="AH25" s="64" t="s">
        <v>290</v>
      </c>
      <c r="AJ25" s="64"/>
      <c r="AK25" s="64" t="s">
        <v>298</v>
      </c>
      <c r="AL25" s="64" t="s">
        <v>295</v>
      </c>
      <c r="AM25" s="64" t="s">
        <v>300</v>
      </c>
      <c r="AN25" s="64" t="s">
        <v>326</v>
      </c>
      <c r="AO25" s="64" t="s">
        <v>290</v>
      </c>
      <c r="AQ25" s="64"/>
      <c r="AR25" s="64" t="s">
        <v>298</v>
      </c>
      <c r="AS25" s="64" t="s">
        <v>299</v>
      </c>
      <c r="AT25" s="64" t="s">
        <v>300</v>
      </c>
      <c r="AU25" s="64" t="s">
        <v>297</v>
      </c>
      <c r="AV25" s="64" t="s">
        <v>290</v>
      </c>
      <c r="AX25" s="64"/>
      <c r="AY25" s="64" t="s">
        <v>298</v>
      </c>
      <c r="AZ25" s="64" t="s">
        <v>295</v>
      </c>
      <c r="BA25" s="64" t="s">
        <v>300</v>
      </c>
      <c r="BB25" s="64" t="s">
        <v>297</v>
      </c>
      <c r="BC25" s="64" t="s">
        <v>290</v>
      </c>
      <c r="BE25" s="64"/>
      <c r="BF25" s="64" t="s">
        <v>294</v>
      </c>
      <c r="BG25" s="64" t="s">
        <v>299</v>
      </c>
      <c r="BH25" s="64" t="s">
        <v>300</v>
      </c>
      <c r="BI25" s="64" t="s">
        <v>326</v>
      </c>
      <c r="BJ25" s="64" t="s">
        <v>290</v>
      </c>
    </row>
    <row r="26" spans="1:62" x14ac:dyDescent="0.3">
      <c r="A26" s="64" t="s">
        <v>8</v>
      </c>
      <c r="B26" s="64">
        <v>110</v>
      </c>
      <c r="C26" s="64">
        <v>140</v>
      </c>
      <c r="D26" s="64">
        <v>0</v>
      </c>
      <c r="E26" s="64">
        <v>2000</v>
      </c>
      <c r="F26" s="64">
        <v>142.66561999999999</v>
      </c>
      <c r="H26" s="64" t="s">
        <v>9</v>
      </c>
      <c r="I26" s="64">
        <v>1.2</v>
      </c>
      <c r="J26" s="64">
        <v>1.5</v>
      </c>
      <c r="K26" s="64">
        <v>0</v>
      </c>
      <c r="L26" s="64">
        <v>0</v>
      </c>
      <c r="M26" s="64">
        <v>1.4760937999999999</v>
      </c>
      <c r="O26" s="64" t="s">
        <v>10</v>
      </c>
      <c r="P26" s="64">
        <v>1.4</v>
      </c>
      <c r="Q26" s="64">
        <v>1.7</v>
      </c>
      <c r="R26" s="64">
        <v>0</v>
      </c>
      <c r="S26" s="64">
        <v>0</v>
      </c>
      <c r="T26" s="64">
        <v>1.6313329999999999</v>
      </c>
      <c r="V26" s="64" t="s">
        <v>11</v>
      </c>
      <c r="W26" s="64">
        <v>13</v>
      </c>
      <c r="X26" s="64">
        <v>17</v>
      </c>
      <c r="Y26" s="64">
        <v>0</v>
      </c>
      <c r="Z26" s="64">
        <v>35</v>
      </c>
      <c r="AA26" s="64">
        <v>11.51099</v>
      </c>
      <c r="AC26" s="64" t="s">
        <v>12</v>
      </c>
      <c r="AD26" s="64">
        <v>1.9</v>
      </c>
      <c r="AE26" s="64">
        <v>2.2000000000000002</v>
      </c>
      <c r="AF26" s="64">
        <v>0</v>
      </c>
      <c r="AG26" s="64">
        <v>100</v>
      </c>
      <c r="AH26" s="64">
        <v>1.4187050999999999</v>
      </c>
      <c r="AJ26" s="64" t="s">
        <v>327</v>
      </c>
      <c r="AK26" s="64">
        <v>450</v>
      </c>
      <c r="AL26" s="64">
        <v>550</v>
      </c>
      <c r="AM26" s="64">
        <v>0</v>
      </c>
      <c r="AN26" s="64">
        <v>1000</v>
      </c>
      <c r="AO26" s="64">
        <v>492.90514999999999</v>
      </c>
      <c r="AQ26" s="64" t="s">
        <v>13</v>
      </c>
      <c r="AR26" s="64">
        <v>2.2999999999999998</v>
      </c>
      <c r="AS26" s="64">
        <v>2.8</v>
      </c>
      <c r="AT26" s="64">
        <v>0</v>
      </c>
      <c r="AU26" s="64">
        <v>0</v>
      </c>
      <c r="AV26" s="64">
        <v>7.0127870000000003</v>
      </c>
      <c r="AX26" s="64" t="s">
        <v>14</v>
      </c>
      <c r="AY26" s="64">
        <v>0</v>
      </c>
      <c r="AZ26" s="64">
        <v>2</v>
      </c>
      <c r="BA26" s="64">
        <v>5</v>
      </c>
      <c r="BB26" s="64">
        <v>0</v>
      </c>
      <c r="BC26" s="64">
        <v>4.2900605000000001</v>
      </c>
      <c r="BE26" s="64" t="s">
        <v>15</v>
      </c>
      <c r="BF26" s="64">
        <v>0</v>
      </c>
      <c r="BG26" s="64">
        <v>5</v>
      </c>
      <c r="BH26" s="64">
        <v>30</v>
      </c>
      <c r="BI26" s="64">
        <v>0</v>
      </c>
      <c r="BJ26" s="64">
        <v>2.9418570000000002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330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4"/>
      <c r="B35" s="64" t="s">
        <v>298</v>
      </c>
      <c r="C35" s="64" t="s">
        <v>299</v>
      </c>
      <c r="D35" s="64" t="s">
        <v>300</v>
      </c>
      <c r="E35" s="64" t="s">
        <v>297</v>
      </c>
      <c r="F35" s="64" t="s">
        <v>290</v>
      </c>
      <c r="H35" s="64"/>
      <c r="I35" s="64" t="s">
        <v>298</v>
      </c>
      <c r="J35" s="64" t="s">
        <v>295</v>
      </c>
      <c r="K35" s="64" t="s">
        <v>300</v>
      </c>
      <c r="L35" s="64" t="s">
        <v>297</v>
      </c>
      <c r="M35" s="64" t="s">
        <v>290</v>
      </c>
      <c r="O35" s="64"/>
      <c r="P35" s="64" t="s">
        <v>298</v>
      </c>
      <c r="Q35" s="64" t="s">
        <v>299</v>
      </c>
      <c r="R35" s="64" t="s">
        <v>300</v>
      </c>
      <c r="S35" s="64" t="s">
        <v>297</v>
      </c>
      <c r="T35" s="64" t="s">
        <v>290</v>
      </c>
      <c r="V35" s="64"/>
      <c r="W35" s="64" t="s">
        <v>294</v>
      </c>
      <c r="X35" s="64" t="s">
        <v>299</v>
      </c>
      <c r="Y35" s="64" t="s">
        <v>300</v>
      </c>
      <c r="Z35" s="64" t="s">
        <v>297</v>
      </c>
      <c r="AA35" s="64" t="s">
        <v>290</v>
      </c>
      <c r="AC35" s="64"/>
      <c r="AD35" s="64" t="s">
        <v>298</v>
      </c>
      <c r="AE35" s="64" t="s">
        <v>295</v>
      </c>
      <c r="AF35" s="64" t="s">
        <v>300</v>
      </c>
      <c r="AG35" s="64" t="s">
        <v>297</v>
      </c>
      <c r="AH35" s="64" t="s">
        <v>290</v>
      </c>
      <c r="AJ35" s="64"/>
      <c r="AK35" s="64" t="s">
        <v>298</v>
      </c>
      <c r="AL35" s="64" t="s">
        <v>299</v>
      </c>
      <c r="AM35" s="64" t="s">
        <v>300</v>
      </c>
      <c r="AN35" s="64" t="s">
        <v>297</v>
      </c>
      <c r="AO35" s="64" t="s">
        <v>290</v>
      </c>
    </row>
    <row r="36" spans="1:68" x14ac:dyDescent="0.3">
      <c r="A36" s="64" t="s">
        <v>17</v>
      </c>
      <c r="B36" s="64">
        <v>560</v>
      </c>
      <c r="C36" s="64">
        <v>800</v>
      </c>
      <c r="D36" s="64">
        <v>0</v>
      </c>
      <c r="E36" s="64">
        <v>2500</v>
      </c>
      <c r="F36" s="64">
        <v>591.35109999999997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1049.9449999999999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3848.8445000000002</v>
      </c>
      <c r="V36" s="64" t="s">
        <v>20</v>
      </c>
      <c r="W36" s="64">
        <v>0</v>
      </c>
      <c r="X36" s="64">
        <v>0</v>
      </c>
      <c r="Y36" s="64">
        <v>3900</v>
      </c>
      <c r="Z36" s="64">
        <v>0</v>
      </c>
      <c r="AA36" s="64">
        <v>2860.1350000000002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255.95848000000001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116.87506</v>
      </c>
    </row>
    <row r="43" spans="1:68" x14ac:dyDescent="0.3">
      <c r="A43" s="66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335</v>
      </c>
      <c r="B44" s="67"/>
      <c r="C44" s="67"/>
      <c r="D44" s="67"/>
      <c r="E44" s="67"/>
      <c r="F44" s="67"/>
      <c r="H44" s="67" t="s">
        <v>336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338</v>
      </c>
      <c r="W44" s="67"/>
      <c r="X44" s="67"/>
      <c r="Y44" s="67"/>
      <c r="Z44" s="67"/>
      <c r="AA44" s="67"/>
      <c r="AC44" s="67" t="s">
        <v>339</v>
      </c>
      <c r="AD44" s="67"/>
      <c r="AE44" s="67"/>
      <c r="AF44" s="67"/>
      <c r="AG44" s="67"/>
      <c r="AH44" s="67"/>
      <c r="AJ44" s="67" t="s">
        <v>340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343</v>
      </c>
      <c r="BF44" s="67"/>
      <c r="BG44" s="67"/>
      <c r="BH44" s="67"/>
      <c r="BI44" s="67"/>
      <c r="BJ44" s="67"/>
    </row>
    <row r="45" spans="1:68" x14ac:dyDescent="0.3">
      <c r="A45" s="64"/>
      <c r="B45" s="64" t="s">
        <v>294</v>
      </c>
      <c r="C45" s="64" t="s">
        <v>299</v>
      </c>
      <c r="D45" s="64" t="s">
        <v>300</v>
      </c>
      <c r="E45" s="64" t="s">
        <v>326</v>
      </c>
      <c r="F45" s="64" t="s">
        <v>290</v>
      </c>
      <c r="H45" s="64"/>
      <c r="I45" s="64" t="s">
        <v>298</v>
      </c>
      <c r="J45" s="64" t="s">
        <v>299</v>
      </c>
      <c r="K45" s="64" t="s">
        <v>300</v>
      </c>
      <c r="L45" s="64" t="s">
        <v>297</v>
      </c>
      <c r="M45" s="64" t="s">
        <v>290</v>
      </c>
      <c r="O45" s="64"/>
      <c r="P45" s="64" t="s">
        <v>298</v>
      </c>
      <c r="Q45" s="64" t="s">
        <v>299</v>
      </c>
      <c r="R45" s="64" t="s">
        <v>300</v>
      </c>
      <c r="S45" s="64" t="s">
        <v>297</v>
      </c>
      <c r="T45" s="64" t="s">
        <v>290</v>
      </c>
      <c r="V45" s="64"/>
      <c r="W45" s="64" t="s">
        <v>298</v>
      </c>
      <c r="X45" s="64" t="s">
        <v>299</v>
      </c>
      <c r="Y45" s="64" t="s">
        <v>300</v>
      </c>
      <c r="Z45" s="64" t="s">
        <v>297</v>
      </c>
      <c r="AA45" s="64" t="s">
        <v>290</v>
      </c>
      <c r="AC45" s="64"/>
      <c r="AD45" s="64" t="s">
        <v>298</v>
      </c>
      <c r="AE45" s="64" t="s">
        <v>299</v>
      </c>
      <c r="AF45" s="64" t="s">
        <v>300</v>
      </c>
      <c r="AG45" s="64" t="s">
        <v>297</v>
      </c>
      <c r="AH45" s="64" t="s">
        <v>325</v>
      </c>
      <c r="AJ45" s="64"/>
      <c r="AK45" s="64" t="s">
        <v>298</v>
      </c>
      <c r="AL45" s="64" t="s">
        <v>295</v>
      </c>
      <c r="AM45" s="64" t="s">
        <v>296</v>
      </c>
      <c r="AN45" s="64" t="s">
        <v>297</v>
      </c>
      <c r="AO45" s="64" t="s">
        <v>325</v>
      </c>
      <c r="AQ45" s="64"/>
      <c r="AR45" s="64" t="s">
        <v>298</v>
      </c>
      <c r="AS45" s="64" t="s">
        <v>299</v>
      </c>
      <c r="AT45" s="64" t="s">
        <v>296</v>
      </c>
      <c r="AU45" s="64" t="s">
        <v>297</v>
      </c>
      <c r="AV45" s="64" t="s">
        <v>290</v>
      </c>
      <c r="AX45" s="64"/>
      <c r="AY45" s="64" t="s">
        <v>298</v>
      </c>
      <c r="AZ45" s="64" t="s">
        <v>299</v>
      </c>
      <c r="BA45" s="64" t="s">
        <v>300</v>
      </c>
      <c r="BB45" s="64" t="s">
        <v>297</v>
      </c>
      <c r="BC45" s="64" t="s">
        <v>325</v>
      </c>
      <c r="BE45" s="64"/>
      <c r="BF45" s="64" t="s">
        <v>298</v>
      </c>
      <c r="BG45" s="64" t="s">
        <v>299</v>
      </c>
      <c r="BH45" s="64" t="s">
        <v>296</v>
      </c>
      <c r="BI45" s="64" t="s">
        <v>326</v>
      </c>
      <c r="BJ45" s="64" t="s">
        <v>290</v>
      </c>
    </row>
    <row r="46" spans="1:68" x14ac:dyDescent="0.3">
      <c r="A46" s="64" t="s">
        <v>23</v>
      </c>
      <c r="B46" s="64">
        <v>6</v>
      </c>
      <c r="C46" s="64">
        <v>8</v>
      </c>
      <c r="D46" s="64">
        <v>0</v>
      </c>
      <c r="E46" s="64">
        <v>45</v>
      </c>
      <c r="F46" s="64">
        <v>11.768306000000001</v>
      </c>
      <c r="H46" s="64" t="s">
        <v>24</v>
      </c>
      <c r="I46" s="64">
        <v>10</v>
      </c>
      <c r="J46" s="64">
        <v>12</v>
      </c>
      <c r="K46" s="64">
        <v>0</v>
      </c>
      <c r="L46" s="64">
        <v>35</v>
      </c>
      <c r="M46" s="64">
        <v>7.7941039999999999</v>
      </c>
      <c r="O46" s="64" t="s">
        <v>344</v>
      </c>
      <c r="P46" s="64">
        <v>970</v>
      </c>
      <c r="Q46" s="64">
        <v>800</v>
      </c>
      <c r="R46" s="64">
        <v>480</v>
      </c>
      <c r="S46" s="64">
        <v>10000</v>
      </c>
      <c r="T46" s="64">
        <v>897.49334999999996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3.3223410000000002E-2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2.3974000000000002</v>
      </c>
      <c r="AJ46" s="64" t="s">
        <v>26</v>
      </c>
      <c r="AK46" s="64">
        <v>225</v>
      </c>
      <c r="AL46" s="64">
        <v>340</v>
      </c>
      <c r="AM46" s="64">
        <v>0</v>
      </c>
      <c r="AN46" s="64">
        <v>2400</v>
      </c>
      <c r="AO46" s="64">
        <v>108.12352</v>
      </c>
      <c r="AQ46" s="64" t="s">
        <v>27</v>
      </c>
      <c r="AR46" s="64">
        <v>59</v>
      </c>
      <c r="AS46" s="64">
        <v>70</v>
      </c>
      <c r="AT46" s="64">
        <v>0</v>
      </c>
      <c r="AU46" s="64">
        <v>400</v>
      </c>
      <c r="AV46" s="64">
        <v>69.852350000000001</v>
      </c>
      <c r="AX46" s="64" t="s">
        <v>345</v>
      </c>
      <c r="AY46" s="64"/>
      <c r="AZ46" s="64"/>
      <c r="BA46" s="64"/>
      <c r="BB46" s="64"/>
      <c r="BC46" s="64"/>
      <c r="BE46" s="64" t="s">
        <v>346</v>
      </c>
      <c r="BF46" s="64"/>
      <c r="BG46" s="64"/>
      <c r="BH46" s="64"/>
      <c r="BI46" s="64"/>
      <c r="BJ46" s="64"/>
    </row>
  </sheetData>
  <mergeCells count="38">
    <mergeCell ref="AJ44:AO4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3:Z3"/>
    <mergeCell ref="U4:Z4"/>
    <mergeCell ref="A4:C4"/>
    <mergeCell ref="E4:H4"/>
    <mergeCell ref="N4:S4"/>
    <mergeCell ref="J4:L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277</v>
      </c>
      <c r="B2" s="62" t="s">
        <v>278</v>
      </c>
      <c r="C2" s="62" t="s">
        <v>276</v>
      </c>
      <c r="D2" s="62">
        <v>66</v>
      </c>
      <c r="E2" s="62">
        <v>1547.9546</v>
      </c>
      <c r="F2" s="62">
        <v>215.71053000000001</v>
      </c>
      <c r="G2" s="62">
        <v>47.474013999999997</v>
      </c>
      <c r="H2" s="62">
        <v>28.029520000000002</v>
      </c>
      <c r="I2" s="62">
        <v>19.444493999999999</v>
      </c>
      <c r="J2" s="62">
        <v>56.860832000000002</v>
      </c>
      <c r="K2" s="62">
        <v>32.304206999999998</v>
      </c>
      <c r="L2" s="62">
        <v>24.556622999999998</v>
      </c>
      <c r="M2" s="62">
        <v>25.298950000000001</v>
      </c>
      <c r="N2" s="62">
        <v>2.9534400000000001</v>
      </c>
      <c r="O2" s="62">
        <v>13.6552925</v>
      </c>
      <c r="P2" s="62">
        <v>1079.8153</v>
      </c>
      <c r="Q2" s="62">
        <v>19.106316</v>
      </c>
      <c r="R2" s="62">
        <v>443.37756000000002</v>
      </c>
      <c r="S2" s="62">
        <v>141.54578000000001</v>
      </c>
      <c r="T2" s="62">
        <v>3621.9823999999999</v>
      </c>
      <c r="U2" s="62">
        <v>4.7470473999999996</v>
      </c>
      <c r="V2" s="62">
        <v>17.918917</v>
      </c>
      <c r="W2" s="62">
        <v>237.90066999999999</v>
      </c>
      <c r="X2" s="62">
        <v>142.66561999999999</v>
      </c>
      <c r="Y2" s="62">
        <v>1.4760937999999999</v>
      </c>
      <c r="Z2" s="62">
        <v>1.6313329999999999</v>
      </c>
      <c r="AA2" s="62">
        <v>11.51099</v>
      </c>
      <c r="AB2" s="62">
        <v>1.4187050999999999</v>
      </c>
      <c r="AC2" s="62">
        <v>492.90514999999999</v>
      </c>
      <c r="AD2" s="62">
        <v>7.0127870000000003</v>
      </c>
      <c r="AE2" s="62">
        <v>4.2900605000000001</v>
      </c>
      <c r="AF2" s="62">
        <v>2.9418570000000002</v>
      </c>
      <c r="AG2" s="62">
        <v>591.35109999999997</v>
      </c>
      <c r="AH2" s="62">
        <v>300.28223000000003</v>
      </c>
      <c r="AI2" s="62">
        <v>291.06885</v>
      </c>
      <c r="AJ2" s="62">
        <v>1049.9449999999999</v>
      </c>
      <c r="AK2" s="62">
        <v>3848.8445000000002</v>
      </c>
      <c r="AL2" s="62">
        <v>255.95848000000001</v>
      </c>
      <c r="AM2" s="62">
        <v>2860.1350000000002</v>
      </c>
      <c r="AN2" s="62">
        <v>116.87506</v>
      </c>
      <c r="AO2" s="62">
        <v>11.768306000000001</v>
      </c>
      <c r="AP2" s="62">
        <v>9.0707400000000007</v>
      </c>
      <c r="AQ2" s="62">
        <v>2.6975663000000001</v>
      </c>
      <c r="AR2" s="62">
        <v>7.7941039999999999</v>
      </c>
      <c r="AS2" s="62">
        <v>897.49334999999996</v>
      </c>
      <c r="AT2" s="62">
        <v>3.3223410000000002E-2</v>
      </c>
      <c r="AU2" s="62">
        <v>2.3974000000000002</v>
      </c>
      <c r="AV2" s="62">
        <v>108.12352</v>
      </c>
      <c r="AW2" s="62">
        <v>69.852350000000001</v>
      </c>
      <c r="AX2" s="62">
        <v>0.10148553</v>
      </c>
      <c r="AY2" s="62">
        <v>0.63774419999999998</v>
      </c>
      <c r="AZ2" s="62">
        <v>322.67813000000001</v>
      </c>
      <c r="BA2" s="62">
        <v>41.71416</v>
      </c>
      <c r="BB2" s="62">
        <v>13.071351999999999</v>
      </c>
      <c r="BC2" s="62">
        <v>13.465138</v>
      </c>
      <c r="BD2" s="62">
        <v>15.146811</v>
      </c>
      <c r="BE2" s="62">
        <v>1.1796335</v>
      </c>
      <c r="BF2" s="62">
        <v>5.9753274999999997</v>
      </c>
      <c r="BG2" s="62">
        <v>5.7591404999999998E-4</v>
      </c>
      <c r="BH2" s="62">
        <v>5.1774050000000002E-2</v>
      </c>
      <c r="BI2" s="62">
        <v>3.9626274000000003E-2</v>
      </c>
      <c r="BJ2" s="62">
        <v>0.14150248000000001</v>
      </c>
      <c r="BK2" s="62">
        <v>4.4301083000000002E-5</v>
      </c>
      <c r="BL2" s="62">
        <v>0.3400746</v>
      </c>
      <c r="BM2" s="62">
        <v>2.6760790000000001</v>
      </c>
      <c r="BN2" s="62">
        <v>0.64993584000000004</v>
      </c>
      <c r="BO2" s="62">
        <v>44.621326000000003</v>
      </c>
      <c r="BP2" s="62">
        <v>6.7605320000000004</v>
      </c>
      <c r="BQ2" s="62">
        <v>16.068816999999999</v>
      </c>
      <c r="BR2" s="62">
        <v>57.601129999999998</v>
      </c>
      <c r="BS2" s="62">
        <v>26.431042000000001</v>
      </c>
      <c r="BT2" s="62">
        <v>7.7170759999999996</v>
      </c>
      <c r="BU2" s="62">
        <v>0.26976228000000002</v>
      </c>
      <c r="BV2" s="62">
        <v>2.5199862E-2</v>
      </c>
      <c r="BW2" s="62">
        <v>0.55289507000000004</v>
      </c>
      <c r="BX2" s="62">
        <v>0.8980011</v>
      </c>
      <c r="BY2" s="62">
        <v>0.12338604</v>
      </c>
      <c r="BZ2" s="62">
        <v>3.4641229999999998E-4</v>
      </c>
      <c r="CA2" s="62">
        <v>1.0245553000000001</v>
      </c>
      <c r="CB2" s="62">
        <v>7.8476520000000001E-3</v>
      </c>
      <c r="CC2" s="62">
        <v>0.15231945999999999</v>
      </c>
      <c r="CD2" s="62">
        <v>0.54717780000000005</v>
      </c>
      <c r="CE2" s="62">
        <v>8.7985075999999995E-2</v>
      </c>
      <c r="CF2" s="62">
        <v>0.28588626</v>
      </c>
      <c r="CG2" s="62">
        <v>0</v>
      </c>
      <c r="CH2" s="62">
        <v>2.8468149000000002E-2</v>
      </c>
      <c r="CI2" s="62">
        <v>7.7246405000000002E-8</v>
      </c>
      <c r="CJ2" s="62">
        <v>1.3899853</v>
      </c>
      <c r="CK2" s="62">
        <v>1.8298979999999999E-2</v>
      </c>
      <c r="CL2" s="62">
        <v>2.3642504</v>
      </c>
      <c r="CM2" s="62">
        <v>2.2177590999999999</v>
      </c>
      <c r="CN2" s="62">
        <v>1762.0764999999999</v>
      </c>
      <c r="CO2" s="62">
        <v>3180.1565000000001</v>
      </c>
      <c r="CP2" s="62">
        <v>2000.0510999999999</v>
      </c>
      <c r="CQ2" s="62">
        <v>645.79705999999999</v>
      </c>
      <c r="CR2" s="62">
        <v>314.78444999999999</v>
      </c>
      <c r="CS2" s="62">
        <v>324.75977</v>
      </c>
      <c r="CT2" s="62">
        <v>1828.5364999999999</v>
      </c>
      <c r="CU2" s="62">
        <v>1236.9804999999999</v>
      </c>
      <c r="CV2" s="62">
        <v>1076.4359999999999</v>
      </c>
      <c r="CW2" s="62">
        <v>1389.2307000000001</v>
      </c>
      <c r="CX2" s="62">
        <v>413.74918000000002</v>
      </c>
      <c r="CY2" s="62">
        <v>2083.0127000000002</v>
      </c>
      <c r="CZ2" s="62">
        <v>1272.8134</v>
      </c>
      <c r="DA2" s="62">
        <v>2662.7676000000001</v>
      </c>
      <c r="DB2" s="62">
        <v>2299.7280000000001</v>
      </c>
      <c r="DC2" s="62">
        <v>4192.4269999999997</v>
      </c>
      <c r="DD2" s="62">
        <v>7174.2437</v>
      </c>
      <c r="DE2" s="62">
        <v>1432.8386</v>
      </c>
      <c r="DF2" s="62">
        <v>2940.6570000000002</v>
      </c>
      <c r="DG2" s="62">
        <v>1684.4381000000001</v>
      </c>
      <c r="DH2" s="62">
        <v>31.466353999999999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41.71416</v>
      </c>
      <c r="B6">
        <f>BB2</f>
        <v>13.071351999999999</v>
      </c>
      <c r="C6">
        <f>BC2</f>
        <v>13.465138</v>
      </c>
      <c r="D6">
        <f>BD2</f>
        <v>15.146811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5" sqref="I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19878</v>
      </c>
      <c r="C2" s="56">
        <f ca="1">YEAR(TODAY())-YEAR(B2)+IF(TODAY()&gt;=DATE(YEAR(TODAY()),MONTH(B2),DAY(B2)),0,-1)</f>
        <v>66</v>
      </c>
      <c r="E2" s="52">
        <v>154.4</v>
      </c>
      <c r="F2" s="53" t="s">
        <v>275</v>
      </c>
      <c r="G2" s="52">
        <v>58.1</v>
      </c>
      <c r="H2" s="51" t="s">
        <v>40</v>
      </c>
      <c r="I2" s="72">
        <f>ROUND(G3/E3^2,1)</f>
        <v>24.4</v>
      </c>
    </row>
    <row r="3" spans="1:9" x14ac:dyDescent="0.3">
      <c r="E3" s="51">
        <f>E2/100</f>
        <v>1.544</v>
      </c>
      <c r="F3" s="51" t="s">
        <v>39</v>
      </c>
      <c r="G3" s="51">
        <f>G2</f>
        <v>58.1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44196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서은신, ID : H1900587)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02월 18일 14:52:03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44196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154.4</v>
      </c>
      <c r="L12" s="124"/>
      <c r="M12" s="117">
        <f>'개인정보 및 신체계측 입력'!G2</f>
        <v>58.1</v>
      </c>
      <c r="N12" s="118"/>
      <c r="O12" s="113" t="s">
        <v>270</v>
      </c>
      <c r="P12" s="107"/>
      <c r="Q12" s="90">
        <f>'개인정보 및 신체계측 입력'!I2</f>
        <v>24.4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서은신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67.400000000000006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14.834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17.765999999999998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16.100000000000001</v>
      </c>
      <c r="L72" s="36" t="s">
        <v>52</v>
      </c>
      <c r="M72" s="36">
        <f>ROUND('DRIs DATA'!K8,1)</f>
        <v>5.3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59.12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149.32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142.66999999999999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94.58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73.92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256.58999999999997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117.68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2021-02-19T01:07:43Z</dcterms:modified>
</cp:coreProperties>
</file>