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<sst xmlns="http://schemas.openxmlformats.org/spreadsheetml/2006/main" count="692" uniqueCount="283">
  <si>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</si>
  <si>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</si>
  <si>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</si>
  <si>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</si>
  <si>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</si>
  <si>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</si>
  <si>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</si>
  <si>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</si>
  <si>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</si>
  <si>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</si>
  <si>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</si>
  <si>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</si>
  <si>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</si>
  <si>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</si>
  <si>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</si>
  <si>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</si>
  <si>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</si>
  <si>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</si>
  <si>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</si>
  <si>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</si>
  <si>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</si>
  <si>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</si>
  <si>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</si>
  <si>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</si>
  <si>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</si>
  <si>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</si>
  <si>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</si>
  <si>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</si>
  <si>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</si>
  <si>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</si>
  <si>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</si>
  <si>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</si>
  <si>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</si>
  <si>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</si>
  <si>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</si>
  <si>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</si>
  <si>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</si>
  <si>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</si>
  <si>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</si>
  <si>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</si>
  <si>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</si>
  <si>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</si>
  <si>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</si>
  <si>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</si>
  <si>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</si>
  <si>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</si>
  <si>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</si>
  <si>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</si>
  <si>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</si>
  <si>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</si>
  <si>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</si>
  <si>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</si>
  <si>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</si>
  <si>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</si>
  <si>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</si>
  <si>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</si>
  <si>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</si>
  <si>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</si>
  <si>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</si>
  <si>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</si>
  <si>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</si>
  <si>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</si>
  <si>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</si>
  <si>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</si>
  <si>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</si>
  <si>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</si>
  <si>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</si>
  <si>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</si>
  <si>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</si>
  <si>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</si>
  <si>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</si>
  <si>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</si>
  <si>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</si>
  <si>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</si>
  <si>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</si>
  <si>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</si>
  <si>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</si>
  <si>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</si>
  <si>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</si>
  <si>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</si>
  <si>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</si>
  <si>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</si>
  <si>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</si>
  <si>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</si>
  <si>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</si>
  <si>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</si>
  <si>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</si>
  <si>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</si>
  <si>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</si>
  <si>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</si>
  <si>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</si>
  <si>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</si>
  <si>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</si>
  <si>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</si>
  <si>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</si>
  <si>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</si>
  <si>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</si>
  <si>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</si>
  <si>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</si>
  <si>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</si>
  <si>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</si>
  <si>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</si>
  <si>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</si>
  <si>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</si>
  <si>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</si>
  <si>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</si>
  <si>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</si>
  <si>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</si>
  <si>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</si>
  <si>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</si>
  <si>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</si>
  <si>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</si>
  <si>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</si>
  <si>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</si>
  <si>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</si>
  <si>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</si>
  <si>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</si>
  <si>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</si>
  <si>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</si>
  <si>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</si>
  <si>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</si>
  <si>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</si>
  <si>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</si>
  <si>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</si>
  <si>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</si>
  <si>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</si>
  <si>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</si>
  <si>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</si>
  <si>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</si>
  <si>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</si>
  <si>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</si>
  <si>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</si>
  <si>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</si>
  <si>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</si>
  <si>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</si>
  <si>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</si>
  <si>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</si>
  <si>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</si>
  <si>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</si>
  <si>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</si>
  <si>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</si>
  <si>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</si>
  <si>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</si>
  <si>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</si>
  <si>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</si>
  <si>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</si>
  <si>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</si>
  <si>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</si>
  <si>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</si>
  <si>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</si>
  <si>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</si>
  <si>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</si>
  <si>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</si>
  <si>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</si>
  <si>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</si>
  <si>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</si>
  <si>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</si>
  <si>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</si>
  <si>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</si>
  <si>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</si>
  <si>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</si>
  <si>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</si>
  <si>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</si>
  <si>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</si>
  <si>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</si>
  <si>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</si>
  <si>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</si>
  <si>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</si>
  <si>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</si>
  <si>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</si>
  <si>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</si>
  <si>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</si>
  <si>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</si>
  <si>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</si>
  <si>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</si>
  <si>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</si>
  <si>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</si>
  <si>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</si>
  <si>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</si>
  <si>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</si>
  <si>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</si>
  <si>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</si>
  <si>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</si>
  <si>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</si>
  <si>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</si>
  <si>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</si>
  <si>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</si>
  <si>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</si>
  <si>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</si>
  <si>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</si>
  <si>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</si>
  <si>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</si>
  <si>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</si>
  <si>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</si>
  <si>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</si>
  <si>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</si>
  <si>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</si>
  <si>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</si>
  <si>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</si>
  <si>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</si>
  <si>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</si>
  <si>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</si>
  <si>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</si>
  <si>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</si>
  <si>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</si>
  <si>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</si>
  <si>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</si>
  <si>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</si>
  <si>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</si>
  <si>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</si>
  <si>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</si>
  <si>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</si>
  <si>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</si>
  <si>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</si>
  <si>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</si>
  <si>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</si>
  <si>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</si>
  <si>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</si>
  <si>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</si>
  <si>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</si>
  <si>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</si>
  <si>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</si>
  <si>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</si>
  <si>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</si>
  <si>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</si>
  <si>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</si>
  <si>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</si>
  <si>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</si>
  <si>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</si>
  <si>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</si>
  <si>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</si>
  <si>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</si>
  <si>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</si>
  <si>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</si>
  <si>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</si>
  <si>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</si>
  <si>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</si>
  <si>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</si>
  <si>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</si>
  <si>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</si>
  <si>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</si>
  <si>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</si>
  <si>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</si>
  <si>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</si>
  <si>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</si>
  <si>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</si>
  <si>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</si>
  <si>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</si>
  <si>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</si>
  <si>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</si>
  <si>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</si>
  <si>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</si>
  <si>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</si>
  <si>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</si>
  <si>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</si>
  <si>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</si>
  <si>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</si>
  <si>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</si>
  <si>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</si>
  <si>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</si>
  <si>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</si>
  <si>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</si>
  <si>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</si>
  <si>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</si>
  <si>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</si>
  <si>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</si>
  <si>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</si>
  <si>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</si>
  <si>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</si>
  <si>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</si>
  <si>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</si>
  <si>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</si>
  <si>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</si>
  <si>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</si>
  <si>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</si>
  <si>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</si>
  <si>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</si>
  <si>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</si>
  <si>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</si>
  <si>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(설문지 : FFQ 95문항 설문지, 사용자 : 김기병, ID : H1900591)</t>
  </si>
  <si>
    <t>2021년 02월 17일 16:13:08</t>
  </si>
  <si>
    <t>H1900591</t>
  </si>
  <si>
    <t>김기병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</si>
</sst>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33.919018000000001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1.6275575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1.97912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696.32349999999997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2201.9380000000001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101.00552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79.014719999999997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5.8878927000000001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367.12554999999998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5.092119E-3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2.2361165999999999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16.657328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57.439239999999998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44.158183999999999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7.1180000000000003</c:v>
                </c:pt>
                <c:pt idx="1">
                  <c:v>9.7609999999999992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4.4970492999999996</c:v>
                </c:pt>
                <c:pt idx="1">
                  <c:v>5.0205406999999997</c:v>
                </c:pt>
                <c:pt idx="2">
                  <c:v>7.4969872999999998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495.04327000000001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13.625268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79.055999999999997</c:v>
                </c:pt>
                <c:pt idx="1">
                  <c:v>7.3529999999999998</c:v>
                </c:pt>
                <c:pt idx="2">
                  <c:v>13.590999999999999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1088.6452999999999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94.570269999999994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326.42374000000001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2.3968463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4307.7812000000004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8.825666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0.96739774999999995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201.54175000000001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0.85049249999999998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10.893627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0.96739774999999995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404.53949999999998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2.8135045000000001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김기병, ID : H1900591)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16:13:08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1088.6452999999999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33.919018000000001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16.657328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79.055999999999997</v>
      </c>
      <c r="G8" s="59">
        <f>'DRIs DATA 입력'!G8</f>
        <v>7.3529999999999998</v>
      </c>
      <c r="H8" s="59">
        <f>'DRIs DATA 입력'!H8</f>
        <v>13.590999999999999</v>
      </c>
      <c r="I8" s="46"/>
      <c r="J8" s="59" t="s">
        <v>215</v>
      </c>
      <c r="K8" s="59">
        <f>'DRIs DATA 입력'!K8</f>
        <v>7.1180000000000003</v>
      </c>
      <c r="L8" s="59">
        <f>'DRIs DATA 입력'!L8</f>
        <v>9.7609999999999992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495.04327000000001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13.625268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2.3968463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201.54175000000001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94.570269999999994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1.0270442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0.85049249999999998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10.893627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0.96739774999999995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404.53949999999998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2.8135045000000001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1.6275575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1.97912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326.42374000000001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696.32349999999997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4307.7812000000004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2201.9380000000001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101.00552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79.014719999999997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8.825666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5.8878927000000001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367.12554999999998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5.092119E-3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2.2361165999999999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57.439239999999998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44.158183999999999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2200</v>
      </c>
      <c r="C6" s="160">
        <v>1088.6452999999999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50</v>
      </c>
      <c r="P6" s="160">
        <v>60</v>
      </c>
      <c r="Q6" s="160">
        <v>0</v>
      </c>
      <c r="R6" s="160">
        <v>0</v>
      </c>
      <c r="S6" s="160">
        <v>33.919018000000001</v>
      </c>
      <c r="T6" s="158"/>
      <c r="U6" s="160" t="s">
        <v>213</v>
      </c>
      <c r="V6" s="160">
        <v>0</v>
      </c>
      <c r="W6" s="160">
        <v>0</v>
      </c>
      <c r="X6" s="160">
        <v>25</v>
      </c>
      <c r="Y6" s="160">
        <v>0</v>
      </c>
      <c r="Z6" s="160">
        <v>16.657328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79.055999999999997</v>
      </c>
      <c r="G8" s="160">
        <v>7.3529999999999998</v>
      </c>
      <c r="H8" s="160">
        <v>13.590999999999999</v>
      </c>
      <c r="I8" s="158"/>
      <c r="J8" s="160" t="s">
        <v>215</v>
      </c>
      <c r="K8" s="160">
        <v>7.1180000000000003</v>
      </c>
      <c r="L8" s="160">
        <v>9.7609999999999992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530</v>
      </c>
      <c r="C16" s="160">
        <v>750</v>
      </c>
      <c r="D16" s="160">
        <v>0</v>
      </c>
      <c r="E16" s="160">
        <v>3000</v>
      </c>
      <c r="F16" s="160">
        <v>495.04327000000001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13.625268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2.3968463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201.54175000000001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94.570269999999994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1.0270442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0.85049249999999998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10.893627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0.96739774999999995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404.53949999999998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2.8135045000000001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1.6275575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1.97912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326.42374000000001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696.32349999999997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4307.7812000000004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2201.9380000000001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101.00552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79.014719999999997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8.825666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5.8878927000000001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367.12554999999998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5.092119E-3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2.2361165999999999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57.439239999999998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44.158183999999999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64</v>
      </c>
      <c r="E2" s="62">
        <v>1088.6452999999999</v>
      </c>
      <c r="F2" s="62">
        <v>197.30026000000001</v>
      </c>
      <c r="G2" s="62">
        <v>18.351884999999999</v>
      </c>
      <c r="H2" s="62">
        <v>12.0073395</v>
      </c>
      <c r="I2" s="62">
        <v>6.3445460000000002</v>
      </c>
      <c r="J2" s="62">
        <v>33.919018000000001</v>
      </c>
      <c r="K2" s="62">
        <v>23.400894000000001</v>
      </c>
      <c r="L2" s="62">
        <v>10.518124</v>
      </c>
      <c r="M2" s="62">
        <v>16.657328</v>
      </c>
      <c r="N2" s="62">
        <v>1.1142112</v>
      </c>
      <c r="O2" s="62">
        <v>9.5236129999999992</v>
      </c>
      <c r="P2" s="62">
        <v>599.97284000000002</v>
      </c>
      <c r="Q2" s="62">
        <v>17.690477000000001</v>
      </c>
      <c r="R2" s="62">
        <v>495.04327000000001</v>
      </c>
      <c r="S2" s="62">
        <v>48.885325999999999</v>
      </c>
      <c r="T2" s="62">
        <v>5353.8915999999999</v>
      </c>
      <c r="U2" s="62">
        <v>2.3968463</v>
      </c>
      <c r="V2" s="62">
        <v>13.625268</v>
      </c>
      <c r="W2" s="62">
        <v>201.54175000000001</v>
      </c>
      <c r="X2" s="62">
        <v>94.570269999999994</v>
      </c>
      <c r="Y2" s="62">
        <v>1.0270442</v>
      </c>
      <c r="Z2" s="62">
        <v>0.85049249999999998</v>
      </c>
      <c r="AA2" s="62">
        <v>10.893627</v>
      </c>
      <c r="AB2" s="62">
        <v>0.96739774999999995</v>
      </c>
      <c r="AC2" s="62">
        <v>404.53949999999998</v>
      </c>
      <c r="AD2" s="62">
        <v>2.8135045000000001</v>
      </c>
      <c r="AE2" s="62">
        <v>1.6275575</v>
      </c>
      <c r="AF2" s="62">
        <v>1.97912</v>
      </c>
      <c r="AG2" s="62">
        <v>326.42374000000001</v>
      </c>
      <c r="AH2" s="62">
        <v>225.50967</v>
      </c>
      <c r="AI2" s="62">
        <v>100.91406000000001</v>
      </c>
      <c r="AJ2" s="62">
        <v>696.32349999999997</v>
      </c>
      <c r="AK2" s="62">
        <v>4307.7812000000004</v>
      </c>
      <c r="AL2" s="62">
        <v>101.00552</v>
      </c>
      <c r="AM2" s="62">
        <v>2201.9380000000001</v>
      </c>
      <c r="AN2" s="62">
        <v>79.014719999999997</v>
      </c>
      <c r="AO2" s="62">
        <v>8.825666</v>
      </c>
      <c r="AP2" s="62">
        <v>7.6319613000000004</v>
      </c>
      <c r="AQ2" s="62">
        <v>1.1937047999999999</v>
      </c>
      <c r="AR2" s="62">
        <v>5.8878927000000001</v>
      </c>
      <c r="AS2" s="62">
        <v>367.12554999999998</v>
      </c>
      <c r="AT2" s="62">
        <v>5.092119E-3</v>
      </c>
      <c r="AU2" s="62">
        <v>2.2361165999999999</v>
      </c>
      <c r="AV2" s="62">
        <v>57.439239999999998</v>
      </c>
      <c r="AW2" s="62">
        <v>44.158183999999999</v>
      </c>
      <c r="AX2" s="62">
        <v>0.28923179999999998</v>
      </c>
      <c r="AY2" s="62">
        <v>0.72471410000000003</v>
      </c>
      <c r="AZ2" s="62">
        <v>103.89422</v>
      </c>
      <c r="BA2" s="62">
        <v>17.025814</v>
      </c>
      <c r="BB2" s="62">
        <v>4.4970492999999996</v>
      </c>
      <c r="BC2" s="62">
        <v>5.0205406999999997</v>
      </c>
      <c r="BD2" s="62">
        <v>7.4969872999999998</v>
      </c>
      <c r="BE2" s="62">
        <v>0.78530279999999997</v>
      </c>
      <c r="BF2" s="62">
        <v>2.6132561999999999</v>
      </c>
      <c r="BG2" s="62">
        <v>6.9387240000000003E-3</v>
      </c>
      <c r="BH2" s="62">
        <v>1.3679088000000001E-2</v>
      </c>
      <c r="BI2" s="62">
        <v>1.0045731E-2</v>
      </c>
      <c r="BJ2" s="62">
        <v>3.7400700000000002E-2</v>
      </c>
      <c r="BK2" s="62">
        <v>5.3374800000000001E-4</v>
      </c>
      <c r="BL2" s="62">
        <v>0.18435847999999999</v>
      </c>
      <c r="BM2" s="62">
        <v>1.9659610000000001</v>
      </c>
      <c r="BN2" s="62">
        <v>0.61415105999999997</v>
      </c>
      <c r="BO2" s="62">
        <v>29.259150999999999</v>
      </c>
      <c r="BP2" s="62">
        <v>5.4069459999999996</v>
      </c>
      <c r="BQ2" s="62">
        <v>9.6355489999999993</v>
      </c>
      <c r="BR2" s="62">
        <v>33.457301999999999</v>
      </c>
      <c r="BS2" s="62">
        <v>11.415372</v>
      </c>
      <c r="BT2" s="62">
        <v>7.36327</v>
      </c>
      <c r="BU2" s="62">
        <v>5.5466590000000003E-2</v>
      </c>
      <c r="BV2" s="62">
        <v>1.6961028999999999E-2</v>
      </c>
      <c r="BW2" s="62">
        <v>0.47712916</v>
      </c>
      <c r="BX2" s="62">
        <v>0.71943829999999998</v>
      </c>
      <c r="BY2" s="62">
        <v>3.6708079999999997E-2</v>
      </c>
      <c r="BZ2" s="62">
        <v>2.8743847999999997E-4</v>
      </c>
      <c r="CA2" s="62">
        <v>0.31477788000000001</v>
      </c>
      <c r="CB2" s="62">
        <v>5.1735159999999997E-4</v>
      </c>
      <c r="CC2" s="62">
        <v>4.0343504000000002E-2</v>
      </c>
      <c r="CD2" s="62">
        <v>0.53214130000000004</v>
      </c>
      <c r="CE2" s="62">
        <v>2.7211662000000001E-2</v>
      </c>
      <c r="CF2" s="62">
        <v>0.32671538</v>
      </c>
      <c r="CG2" s="62">
        <v>0</v>
      </c>
      <c r="CH2" s="62">
        <v>2.7343756E-2</v>
      </c>
      <c r="CI2" s="62">
        <v>3.8623201999999999E-8</v>
      </c>
      <c r="CJ2" s="62">
        <v>1.2018112999999999</v>
      </c>
      <c r="CK2" s="62">
        <v>6.5090479999999999E-3</v>
      </c>
      <c r="CL2" s="62">
        <v>0.52467459999999999</v>
      </c>
      <c r="CM2" s="62">
        <v>1.7185581999999999</v>
      </c>
      <c r="CN2" s="62">
        <v>1298.2369000000001</v>
      </c>
      <c r="CO2" s="62">
        <v>2221.4268000000002</v>
      </c>
      <c r="CP2" s="62">
        <v>1147.0907999999999</v>
      </c>
      <c r="CQ2" s="62">
        <v>431.07263</v>
      </c>
      <c r="CR2" s="62">
        <v>245.0573</v>
      </c>
      <c r="CS2" s="62">
        <v>259.3759</v>
      </c>
      <c r="CT2" s="62">
        <v>1272.9423999999999</v>
      </c>
      <c r="CU2" s="62">
        <v>702.41723999999999</v>
      </c>
      <c r="CV2" s="62">
        <v>837.3845</v>
      </c>
      <c r="CW2" s="62">
        <v>798.7953</v>
      </c>
      <c r="CX2" s="62">
        <v>262.79065000000003</v>
      </c>
      <c r="CY2" s="62">
        <v>1725.2168999999999</v>
      </c>
      <c r="CZ2" s="62">
        <v>834.90404999999998</v>
      </c>
      <c r="DA2" s="62">
        <v>1915.7079000000001</v>
      </c>
      <c r="DB2" s="62">
        <v>1902.7379000000001</v>
      </c>
      <c r="DC2" s="62">
        <v>2685.0947000000001</v>
      </c>
      <c r="DD2" s="62">
        <v>4215.3013000000001</v>
      </c>
      <c r="DE2" s="62">
        <v>775.51520000000005</v>
      </c>
      <c r="DF2" s="62">
        <v>2134.6309999999999</v>
      </c>
      <c r="DG2" s="62">
        <v>955.63556000000005</v>
      </c>
      <c r="DH2" s="62">
        <v>27.495996000000002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17.025814</v>
      </c>
      <c r="B6">
        <f>BB2</f>
        <v>4.4970492999999996</v>
      </c>
      <c r="C6">
        <f>BC2</f>
        <v>5.0205406999999997</v>
      </c>
      <c r="D6">
        <f>BD2</f>
        <v>7.4969872999999998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7" sqref="D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20807</v>
      </c>
      <c r="C2" s="56">
        <f ca="1">YEAR(TODAY())-YEAR(B2)+IF(TODAY()&gt;=DATE(YEAR(TODAY()),MONTH(B2),DAY(B2)),0,-1)</f>
        <v>64</v>
      </c>
      <c r="E2" s="52">
        <v>162.80000000000001</v>
      </c>
      <c r="F2" s="53" t="s">
        <v>275</v>
      </c>
      <c r="G2" s="52">
        <v>57.6</v>
      </c>
      <c r="H2" s="51" t="s">
        <v>40</v>
      </c>
      <c r="I2" s="70">
        <f>ROUND(G3/E3^2,1)</f>
        <v>21.7</v>
      </c>
    </row>
    <row r="3" spans="1:9">
      <c r="E3" s="51">
        <f>E2/100</f>
        <v>1.6280000000000001</v>
      </c>
      <c r="F3" s="51" t="s">
        <v>39</v>
      </c>
      <c r="G3" s="51">
        <f>G2</f>
        <v>57.6</v>
      </c>
      <c r="H3" s="51" t="s">
        <v>40</v>
      </c>
      <c r="I3" s="70"/>
    </row>
    <row r="4" spans="1:9">
      <c r="A4" t="s">
        <v>272</v>
      </c>
    </row>
    <row r="5" spans="1:9">
      <c r="B5" s="60">
        <v>44236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김기병, ID : H1900591)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16:13:08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44236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64</v>
      </c>
      <c r="G12" s="92"/>
      <c r="H12" s="92"/>
      <c r="I12" s="92"/>
      <c r="K12" s="121">
        <f>'개인정보 및 신체계측 입력'!E2</f>
        <v>162.80000000000001</v>
      </c>
      <c r="L12" s="122"/>
      <c r="M12" s="115">
        <f>'개인정보 및 신체계측 입력'!G2</f>
        <v>57.6</v>
      </c>
      <c r="N12" s="116"/>
      <c r="O12" s="111" t="s">
        <v>270</v>
      </c>
      <c r="P12" s="105"/>
      <c r="Q12" s="88">
        <f>'개인정보 및 신체계측 입력'!I2</f>
        <v>21.7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김기병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79.055999999999997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7.3529999999999998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13.590999999999999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9.8000000000000007</v>
      </c>
      <c r="L72" s="36" t="s">
        <v>52</v>
      </c>
      <c r="M72" s="36">
        <f>ROUND('DRIs DATA'!K8,1)</f>
        <v>7.1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66.010000000000005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113.54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94.57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64.489999999999995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40.799999999999997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287.19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88.26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2021-02-18T04:35:38Z</dcterms:modified>
</cp:coreProperties>
</file>