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<sst xmlns="http://schemas.openxmlformats.org/spreadsheetml/2006/main" count="692" uniqueCount="283">
  <si>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</si>
  <si>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</si>
  <si>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</si>
  <si>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</si>
  <si>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</si>
  <si>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</si>
  <si>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</si>
  <si>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</si>
  <si>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</si>
  <si>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</si>
  <si>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</si>
  <si>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</si>
  <si>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</si>
  <si>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</si>
  <si>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</si>
  <si>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</si>
  <si>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</si>
  <si>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</si>
  <si>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</si>
  <si>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</si>
  <si>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</si>
  <si>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</si>
  <si>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</si>
  <si>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</si>
  <si>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</si>
  <si>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</si>
  <si>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</si>
  <si>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</si>
  <si>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</si>
  <si>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</si>
  <si>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</si>
  <si>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</si>
  <si>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</si>
  <si>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</si>
  <si>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</si>
  <si>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</si>
  <si>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</si>
  <si>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</si>
  <si>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</si>
  <si>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</si>
  <si>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</si>
  <si>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</si>
  <si>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</si>
  <si>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</si>
  <si>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</si>
  <si>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</si>
  <si>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</si>
  <si>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</si>
  <si>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</si>
  <si>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</si>
  <si>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</si>
  <si>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</si>
  <si>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</si>
  <si>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</si>
  <si>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</si>
  <si>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</si>
  <si>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</si>
  <si>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</si>
  <si>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</si>
  <si>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</si>
  <si>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</si>
  <si>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</si>
  <si>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</si>
  <si>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</si>
  <si>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</si>
  <si>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</si>
  <si>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</si>
  <si>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</si>
  <si>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</si>
  <si>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</si>
  <si>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</si>
  <si>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</si>
  <si>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</si>
  <si>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</si>
  <si>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</si>
  <si>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</si>
  <si>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</si>
  <si>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</si>
  <si>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</si>
  <si>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</si>
  <si>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</si>
  <si>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</si>
  <si>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</si>
  <si>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</si>
  <si>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</si>
  <si>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</si>
  <si>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</si>
  <si>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</si>
  <si>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</si>
  <si>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</si>
  <si>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</si>
  <si>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</si>
  <si>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</si>
  <si>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</si>
  <si>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</si>
  <si>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</si>
  <si>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</si>
  <si>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</si>
  <si>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</si>
  <si>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</si>
  <si>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</si>
  <si>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</si>
  <si>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</si>
  <si>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</si>
  <si>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</si>
  <si>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</si>
  <si>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</si>
  <si>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</si>
  <si>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</si>
  <si>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</si>
  <si>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</si>
  <si>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</si>
  <si>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</si>
  <si>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</si>
  <si>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</si>
  <si>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</si>
  <si>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</si>
  <si>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</si>
  <si>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</si>
  <si>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</si>
  <si>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</si>
  <si>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</si>
  <si>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</si>
  <si>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</si>
  <si>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</si>
  <si>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</si>
  <si>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</si>
  <si>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</si>
  <si>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</si>
  <si>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</si>
  <si>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</si>
  <si>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</si>
  <si>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</si>
  <si>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</si>
  <si>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</si>
  <si>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</si>
  <si>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</si>
  <si>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</si>
  <si>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</si>
  <si>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</si>
  <si>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</si>
  <si>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</si>
  <si>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</si>
  <si>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</si>
  <si>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</si>
  <si>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</si>
  <si>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</si>
  <si>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</si>
  <si>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</si>
  <si>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</si>
  <si>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</si>
  <si>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</si>
  <si>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</si>
  <si>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</si>
  <si>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</si>
  <si>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</si>
  <si>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</si>
  <si>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</si>
  <si>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</si>
  <si>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</si>
  <si>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</si>
  <si>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</si>
  <si>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</si>
  <si>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</si>
  <si>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</si>
  <si>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</si>
  <si>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</si>
  <si>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</si>
  <si>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</si>
  <si>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</si>
  <si>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</si>
  <si>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</si>
  <si>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</si>
  <si>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</si>
  <si>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</si>
  <si>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</si>
  <si>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</si>
  <si>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</si>
  <si>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</si>
  <si>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</si>
  <si>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</si>
  <si>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</si>
  <si>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</si>
  <si>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</si>
  <si>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</si>
  <si>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</si>
  <si>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</si>
  <si>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</si>
  <si>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</si>
  <si>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</si>
  <si>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</si>
  <si>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</si>
  <si>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</si>
  <si>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</si>
  <si>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</si>
  <si>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</si>
  <si>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</si>
  <si>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</si>
  <si>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</si>
  <si>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</si>
  <si>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</si>
  <si>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</si>
  <si>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</si>
  <si>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</si>
  <si>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</si>
  <si>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</si>
  <si>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</si>
  <si>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</si>
  <si>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</si>
  <si>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</si>
  <si>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</si>
  <si>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</si>
  <si>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</si>
  <si>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</si>
  <si>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</si>
  <si>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</si>
  <si>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</si>
  <si>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</si>
  <si>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</si>
  <si>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</si>
  <si>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</si>
  <si>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</si>
  <si>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</si>
  <si>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</si>
  <si>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</si>
  <si>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</si>
  <si>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</si>
  <si>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</si>
  <si>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</si>
  <si>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</si>
  <si>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</si>
  <si>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</si>
  <si>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</si>
  <si>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</si>
  <si>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</si>
  <si>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</si>
  <si>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</si>
  <si>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</si>
  <si>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</si>
  <si>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</si>
  <si>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</si>
  <si>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</si>
  <si>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</si>
  <si>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</si>
  <si>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</si>
  <si>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</si>
  <si>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</si>
  <si>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</si>
  <si>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</si>
  <si>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</si>
  <si>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</si>
  <si>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</si>
  <si>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</si>
  <si>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</si>
  <si>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</si>
  <si>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</si>
  <si>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</si>
  <si>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</si>
  <si>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</si>
  <si>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</si>
  <si>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</si>
  <si>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</si>
  <si>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</si>
  <si>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</si>
  <si>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</si>
  <si>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</si>
  <si>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</si>
  <si>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</si>
  <si>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</si>
  <si>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</si>
  <si>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</si>
  <si>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</si>
  <si>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</si>
  <si>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</si>
  <si>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</si>
  <si>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</si>
  <si>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</si>
  <si>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</si>
  <si>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</si>
  <si>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H1900594</t>
  </si>
  <si>
    <t>함혜정</t>
  </si>
  <si>
    <t>(설문지 : FFQ 95문항 설문지, 사용자 : 함혜정, ID : H1900594)</t>
  </si>
  <si>
    <t>2021년 02월 18일 14:44:19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</si>
</sst>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75.481470000000002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0760"/>
        <c:axId val="520825464"/>
      </c:barChart>
      <c:catAx>
        <c:axId val="52082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5464"/>
        <c:crosses val="autoZero"/>
        <c:auto val="1"/>
        <c:lblAlgn val="ctr"/>
        <c:lblOffset val="100"/>
        <c:noMultiLvlLbl val="0"/>
      </c:catAx>
      <c:valAx>
        <c:axId val="52082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2.6157658000000001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83632"/>
        <c:axId val="521482848"/>
      </c:barChart>
      <c:catAx>
        <c:axId val="5214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82848"/>
        <c:crosses val="autoZero"/>
        <c:auto val="1"/>
        <c:lblAlgn val="ctr"/>
        <c:lblOffset val="100"/>
        <c:noMultiLvlLbl val="0"/>
      </c:catAx>
      <c:valAx>
        <c:axId val="52148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8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1.5627761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84024"/>
        <c:axId val="455222448"/>
      </c:barChart>
      <c:catAx>
        <c:axId val="52148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22448"/>
        <c:crosses val="autoZero"/>
        <c:auto val="1"/>
        <c:lblAlgn val="ctr"/>
        <c:lblOffset val="100"/>
        <c:noMultiLvlLbl val="0"/>
      </c:catAx>
      <c:valAx>
        <c:axId val="45522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8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1184.5914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6176"/>
        <c:axId val="455218528"/>
      </c:barChart>
      <c:catAx>
        <c:axId val="45521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8528"/>
        <c:crosses val="autoZero"/>
        <c:auto val="1"/>
        <c:lblAlgn val="ctr"/>
        <c:lblOffset val="100"/>
        <c:noMultiLvlLbl val="0"/>
      </c:catAx>
      <c:valAx>
        <c:axId val="45521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2885.8162000000002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6568"/>
        <c:axId val="455215784"/>
      </c:barChart>
      <c:catAx>
        <c:axId val="45521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5784"/>
        <c:crosses val="autoZero"/>
        <c:auto val="1"/>
        <c:lblAlgn val="ctr"/>
        <c:lblOffset val="100"/>
        <c:noMultiLvlLbl val="0"/>
      </c:catAx>
      <c:valAx>
        <c:axId val="455215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90.112700000000004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6960"/>
        <c:axId val="455217352"/>
      </c:barChart>
      <c:catAx>
        <c:axId val="4552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7352"/>
        <c:crosses val="autoZero"/>
        <c:auto val="1"/>
        <c:lblAlgn val="ctr"/>
        <c:lblOffset val="100"/>
        <c:noMultiLvlLbl val="0"/>
      </c:catAx>
      <c:valAx>
        <c:axId val="45521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109.72272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7744"/>
        <c:axId val="455218136"/>
      </c:barChart>
      <c:catAx>
        <c:axId val="45521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8136"/>
        <c:crosses val="autoZero"/>
        <c:auto val="1"/>
        <c:lblAlgn val="ctr"/>
        <c:lblOffset val="100"/>
        <c:noMultiLvlLbl val="0"/>
      </c:catAx>
      <c:valAx>
        <c:axId val="45521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11.386335000000001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9312"/>
        <c:axId val="455220488"/>
      </c:barChart>
      <c:catAx>
        <c:axId val="45521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20488"/>
        <c:crosses val="autoZero"/>
        <c:auto val="1"/>
        <c:lblAlgn val="ctr"/>
        <c:lblOffset val="100"/>
        <c:noMultiLvlLbl val="0"/>
      </c:catAx>
      <c:valAx>
        <c:axId val="455220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774.9357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21664"/>
        <c:axId val="457047232"/>
      </c:barChart>
      <c:catAx>
        <c:axId val="4552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7232"/>
        <c:crosses val="autoZero"/>
        <c:auto val="1"/>
        <c:lblAlgn val="ctr"/>
        <c:lblOffset val="100"/>
        <c:noMultiLvlLbl val="0"/>
      </c:catAx>
      <c:valAx>
        <c:axId val="4570472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2.4994810999999999E-2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7624"/>
        <c:axId val="457044880"/>
      </c:barChart>
      <c:catAx>
        <c:axId val="4570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4880"/>
        <c:crosses val="autoZero"/>
        <c:auto val="1"/>
        <c:lblAlgn val="ctr"/>
        <c:lblOffset val="100"/>
        <c:noMultiLvlLbl val="0"/>
      </c:catAx>
      <c:valAx>
        <c:axId val="45704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3.0513506000000001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2136"/>
        <c:axId val="457044488"/>
      </c:barChart>
      <c:catAx>
        <c:axId val="4570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4488"/>
        <c:crosses val="autoZero"/>
        <c:auto val="1"/>
        <c:lblAlgn val="ctr"/>
        <c:lblOffset val="100"/>
        <c:noMultiLvlLbl val="0"/>
      </c:catAx>
      <c:valAx>
        <c:axId val="45704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24.627223999999998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3504"/>
        <c:axId val="520832520"/>
      </c:barChart>
      <c:catAx>
        <c:axId val="52082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2520"/>
        <c:crosses val="autoZero"/>
        <c:auto val="1"/>
        <c:lblAlgn val="ctr"/>
        <c:lblOffset val="100"/>
        <c:noMultiLvlLbl val="0"/>
      </c:catAx>
      <c:valAx>
        <c:axId val="52083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156.31308000000001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6056"/>
        <c:axId val="457048800"/>
      </c:barChart>
      <c:catAx>
        <c:axId val="4570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8800"/>
        <c:crosses val="autoZero"/>
        <c:auto val="1"/>
        <c:lblAlgn val="ctr"/>
        <c:lblOffset val="100"/>
        <c:noMultiLvlLbl val="0"/>
      </c:catAx>
      <c:valAx>
        <c:axId val="45704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90.320459999999997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41352"/>
        <c:axId val="457042920"/>
      </c:barChart>
      <c:catAx>
        <c:axId val="4570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42920"/>
        <c:crosses val="autoZero"/>
        <c:auto val="1"/>
        <c:lblAlgn val="ctr"/>
        <c:lblOffset val="100"/>
        <c:noMultiLvlLbl val="0"/>
      </c:catAx>
      <c:valAx>
        <c:axId val="45704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4.6050000000000004</c:v>
                </c:pt>
                <c:pt idx="1">
                  <c:v>15.718999999999999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2941376"/>
        <c:axId val="252941768"/>
      </c:barChart>
      <c:catAx>
        <c:axId val="2529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941768"/>
        <c:crosses val="autoZero"/>
        <c:auto val="1"/>
        <c:lblAlgn val="ctr"/>
        <c:lblOffset val="100"/>
        <c:noMultiLvlLbl val="0"/>
      </c:catAx>
      <c:valAx>
        <c:axId val="25294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29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11.863143000000001</c:v>
                </c:pt>
                <c:pt idx="1">
                  <c:v>14.138494</c:v>
                </c:pt>
                <c:pt idx="2">
                  <c:v>13.823045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435.07556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65888"/>
        <c:axId val="523666280"/>
      </c:barChart>
      <c:catAx>
        <c:axId val="5236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66280"/>
        <c:crosses val="autoZero"/>
        <c:auto val="1"/>
        <c:lblAlgn val="ctr"/>
        <c:lblOffset val="100"/>
        <c:noMultiLvlLbl val="0"/>
      </c:catAx>
      <c:valAx>
        <c:axId val="52366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16.713730000000002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501648"/>
        <c:axId val="456502040"/>
      </c:barChart>
      <c:catAx>
        <c:axId val="45650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502040"/>
        <c:crosses val="autoZero"/>
        <c:auto val="1"/>
        <c:lblAlgn val="ctr"/>
        <c:lblOffset val="100"/>
        <c:noMultiLvlLbl val="0"/>
      </c:catAx>
      <c:valAx>
        <c:axId val="45650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50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70.545000000000002</c:v>
                </c:pt>
                <c:pt idx="1">
                  <c:v>12.166</c:v>
                </c:pt>
                <c:pt idx="2">
                  <c:v>17.289000000000001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500472"/>
        <c:axId val="456495768"/>
      </c:barChart>
      <c:catAx>
        <c:axId val="4565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495768"/>
        <c:crosses val="autoZero"/>
        <c:auto val="1"/>
        <c:lblAlgn val="ctr"/>
        <c:lblOffset val="100"/>
        <c:noMultiLvlLbl val="0"/>
      </c:catAx>
      <c:valAx>
        <c:axId val="4564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50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2041.8462999999999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501256"/>
        <c:axId val="456500864"/>
      </c:barChart>
      <c:catAx>
        <c:axId val="45650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500864"/>
        <c:crosses val="autoZero"/>
        <c:auto val="1"/>
        <c:lblAlgn val="ctr"/>
        <c:lblOffset val="100"/>
        <c:noMultiLvlLbl val="0"/>
      </c:catAx>
      <c:valAx>
        <c:axId val="45650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50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101.638214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496552"/>
        <c:axId val="456499296"/>
      </c:barChart>
      <c:catAx>
        <c:axId val="4564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499296"/>
        <c:crosses val="autoZero"/>
        <c:auto val="1"/>
        <c:lblAlgn val="ctr"/>
        <c:lblOffset val="100"/>
        <c:noMultiLvlLbl val="0"/>
      </c:catAx>
      <c:valAx>
        <c:axId val="456499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4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490.47399999999999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498120"/>
        <c:axId val="456502824"/>
      </c:barChart>
      <c:catAx>
        <c:axId val="45649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502824"/>
        <c:crosses val="autoZero"/>
        <c:auto val="1"/>
        <c:lblAlgn val="ctr"/>
        <c:lblOffset val="100"/>
        <c:noMultiLvlLbl val="0"/>
      </c:catAx>
      <c:valAx>
        <c:axId val="45650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49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2.4299019999999998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2912"/>
        <c:axId val="520831736"/>
      </c:barChart>
      <c:catAx>
        <c:axId val="5208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1736"/>
        <c:crosses val="autoZero"/>
        <c:auto val="1"/>
        <c:lblAlgn val="ctr"/>
        <c:lblOffset val="100"/>
        <c:noMultiLvlLbl val="0"/>
      </c:catAx>
      <c:valAx>
        <c:axId val="52083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4913.5946999999996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497336"/>
        <c:axId val="456498512"/>
      </c:barChart>
      <c:catAx>
        <c:axId val="45649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498512"/>
        <c:crosses val="autoZero"/>
        <c:auto val="1"/>
        <c:lblAlgn val="ctr"/>
        <c:lblOffset val="100"/>
        <c:noMultiLvlLbl val="0"/>
      </c:catAx>
      <c:valAx>
        <c:axId val="45649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49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14.30748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500080"/>
        <c:axId val="456495376"/>
      </c:barChart>
      <c:catAx>
        <c:axId val="45650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495376"/>
        <c:crosses val="autoZero"/>
        <c:auto val="1"/>
        <c:lblAlgn val="ctr"/>
        <c:lblOffset val="100"/>
        <c:noMultiLvlLbl val="0"/>
      </c:catAx>
      <c:valAx>
        <c:axId val="45649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50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1.7118323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7720"/>
        <c:axId val="453332816"/>
      </c:barChart>
      <c:catAx>
        <c:axId val="45332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2816"/>
        <c:crosses val="autoZero"/>
        <c:auto val="1"/>
        <c:lblAlgn val="ctr"/>
        <c:lblOffset val="100"/>
        <c:noMultiLvlLbl val="0"/>
      </c:catAx>
      <c:valAx>
        <c:axId val="45333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177.30551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4480"/>
        <c:axId val="520833304"/>
      </c:barChart>
      <c:catAx>
        <c:axId val="52083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3304"/>
        <c:crosses val="autoZero"/>
        <c:auto val="1"/>
        <c:lblAlgn val="ctr"/>
        <c:lblOffset val="100"/>
        <c:noMultiLvlLbl val="0"/>
      </c:catAx>
      <c:valAx>
        <c:axId val="52083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1.3724476000000001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2128"/>
        <c:axId val="521478928"/>
      </c:barChart>
      <c:catAx>
        <c:axId val="52083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78928"/>
        <c:crosses val="autoZero"/>
        <c:auto val="1"/>
        <c:lblAlgn val="ctr"/>
        <c:lblOffset val="100"/>
        <c:noMultiLvlLbl val="0"/>
      </c:catAx>
      <c:valAx>
        <c:axId val="521478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15.190155000000001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70304"/>
        <c:axId val="521471088"/>
      </c:barChart>
      <c:catAx>
        <c:axId val="5214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71088"/>
        <c:crosses val="autoZero"/>
        <c:auto val="1"/>
        <c:lblAlgn val="ctr"/>
        <c:lblOffset val="100"/>
        <c:noMultiLvlLbl val="0"/>
      </c:catAx>
      <c:valAx>
        <c:axId val="52147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1.7118323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69520"/>
        <c:axId val="521469912"/>
      </c:barChart>
      <c:catAx>
        <c:axId val="52146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69912"/>
        <c:crosses val="autoZero"/>
        <c:auto val="1"/>
        <c:lblAlgn val="ctr"/>
        <c:lblOffset val="100"/>
        <c:noMultiLvlLbl val="0"/>
      </c:catAx>
      <c:valAx>
        <c:axId val="52146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6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486.8535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73048"/>
        <c:axId val="521482456"/>
      </c:barChart>
      <c:catAx>
        <c:axId val="5214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82456"/>
        <c:crosses val="autoZero"/>
        <c:auto val="1"/>
        <c:lblAlgn val="ctr"/>
        <c:lblOffset val="100"/>
        <c:noMultiLvlLbl val="0"/>
      </c:catAx>
      <c:valAx>
        <c:axId val="52148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7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9.4523534999999992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85200"/>
        <c:axId val="521482064"/>
      </c:barChart>
      <c:catAx>
        <c:axId val="52148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82064"/>
        <c:crosses val="autoZero"/>
        <c:auto val="1"/>
        <c:lblAlgn val="ctr"/>
        <c:lblOffset val="100"/>
        <c:noMultiLvlLbl val="0"/>
      </c:catAx>
      <c:valAx>
        <c:axId val="52148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8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함혜정, ID : H1900594)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14:44:19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2240</v>
      </c>
      <c r="C6" s="59">
        <f>'DRIs DATA 입력'!C6</f>
        <v>2041.8462999999999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75.481470000000002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24.627223999999998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70.545000000000002</v>
      </c>
      <c r="G8" s="59">
        <f>'DRIs DATA 입력'!G8</f>
        <v>12.166</v>
      </c>
      <c r="H8" s="59">
        <f>'DRIs DATA 입력'!H8</f>
        <v>17.289000000000001</v>
      </c>
      <c r="I8" s="46"/>
      <c r="J8" s="59" t="s">
        <v>215</v>
      </c>
      <c r="K8" s="59">
        <f>'DRIs DATA 입력'!K8</f>
        <v>4.6050000000000004</v>
      </c>
      <c r="L8" s="59">
        <f>'DRIs DATA 입력'!L8</f>
        <v>15.718999999999999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435.07556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16.713730000000002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2.4299019999999998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177.30551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101.638214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1.9671506000000001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1.3724476000000001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15.190155000000001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1.7118323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486.8535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9.4523534999999992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2.6157658000000001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1.5627761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490.47399999999999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1184.5914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4913.5946999999996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2885.8162000000002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90.112700000000004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109.72272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14.30748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11.386335000000001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774.9357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2.4994810999999999E-2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3.0513506000000001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156.31308000000001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90.320459999999997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2240</v>
      </c>
      <c r="C6" s="159">
        <v>2041.8462999999999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60</v>
      </c>
      <c r="P6" s="159">
        <v>75</v>
      </c>
      <c r="Q6" s="159">
        <v>0</v>
      </c>
      <c r="R6" s="159">
        <v>0</v>
      </c>
      <c r="S6" s="159">
        <v>75.481470000000002</v>
      </c>
      <c r="T6" s="157"/>
      <c r="U6" s="159" t="s">
        <v>213</v>
      </c>
      <c r="V6" s="159">
        <v>0</v>
      </c>
      <c r="W6" s="159">
        <v>5</v>
      </c>
      <c r="X6" s="159">
        <v>20</v>
      </c>
      <c r="Y6" s="159">
        <v>0</v>
      </c>
      <c r="Z6" s="159">
        <v>24.627223999999998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70.545000000000002</v>
      </c>
      <c r="G8" s="159">
        <v>12.166</v>
      </c>
      <c r="H8" s="159">
        <v>17.289000000000001</v>
      </c>
      <c r="I8" s="157"/>
      <c r="J8" s="159" t="s">
        <v>215</v>
      </c>
      <c r="K8" s="159">
        <v>4.6050000000000004</v>
      </c>
      <c r="L8" s="159">
        <v>15.718999999999999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800</v>
      </c>
      <c r="C16" s="159">
        <v>1140</v>
      </c>
      <c r="D16" s="159">
        <v>0</v>
      </c>
      <c r="E16" s="159">
        <v>3000</v>
      </c>
      <c r="F16" s="159">
        <v>435.07556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16.713730000000002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2.4299019999999998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177.30551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101.638214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1.9671506000000001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1.3724476000000001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15.190155000000001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1.7118323</v>
      </c>
      <c r="AI26" s="157"/>
      <c r="AJ26" s="159" t="s">
        <v>232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486.8535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9.4523534999999992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2.6157658000000001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1.5627761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490.47399999999999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1184.5914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4913.5946999999996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2885.8162000000002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90.112700000000004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109.72272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14.30748</v>
      </c>
      <c r="G46" s="157"/>
      <c r="H46" s="159" t="s">
        <v>24</v>
      </c>
      <c r="I46" s="159">
        <v>11</v>
      </c>
      <c r="J46" s="159">
        <v>13</v>
      </c>
      <c r="K46" s="159">
        <v>0</v>
      </c>
      <c r="L46" s="159">
        <v>35</v>
      </c>
      <c r="M46" s="159">
        <v>11.386335000000001</v>
      </c>
      <c r="N46" s="157"/>
      <c r="O46" s="159" t="s">
        <v>250</v>
      </c>
      <c r="P46" s="159">
        <v>970</v>
      </c>
      <c r="Q46" s="159">
        <v>800</v>
      </c>
      <c r="R46" s="159">
        <v>480</v>
      </c>
      <c r="S46" s="159">
        <v>10000</v>
      </c>
      <c r="T46" s="159">
        <v>774.9357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2.4994810999999999E-2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3.0513506000000001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156.31308000000001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90.320459999999997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3:AA13"/>
    <mergeCell ref="AX24:BC24"/>
    <mergeCell ref="BE24:BJ24"/>
    <mergeCell ref="A24:F24"/>
    <mergeCell ref="H24:M24"/>
    <mergeCell ref="O24:T24"/>
    <mergeCell ref="V24:AA24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279</v>
      </c>
      <c r="B2" s="62" t="s">
        <v>280</v>
      </c>
      <c r="C2" s="62" t="s">
        <v>278</v>
      </c>
      <c r="D2" s="62">
        <v>46</v>
      </c>
      <c r="E2" s="62">
        <v>2041.8462999999999</v>
      </c>
      <c r="F2" s="62">
        <v>307.98174999999998</v>
      </c>
      <c r="G2" s="62">
        <v>53.111834999999999</v>
      </c>
      <c r="H2" s="62">
        <v>31.770786000000001</v>
      </c>
      <c r="I2" s="62">
        <v>21.341049999999999</v>
      </c>
      <c r="J2" s="62">
        <v>75.481470000000002</v>
      </c>
      <c r="K2" s="62">
        <v>41.575012000000001</v>
      </c>
      <c r="L2" s="62">
        <v>33.906455999999999</v>
      </c>
      <c r="M2" s="62">
        <v>24.627223999999998</v>
      </c>
      <c r="N2" s="62">
        <v>2.7350864000000001</v>
      </c>
      <c r="O2" s="62">
        <v>12.40283</v>
      </c>
      <c r="P2" s="62">
        <v>844.34780000000001</v>
      </c>
      <c r="Q2" s="62">
        <v>22.530031000000001</v>
      </c>
      <c r="R2" s="62">
        <v>435.07556</v>
      </c>
      <c r="S2" s="62">
        <v>95.259309999999999</v>
      </c>
      <c r="T2" s="62">
        <v>4077.7946999999999</v>
      </c>
      <c r="U2" s="62">
        <v>2.4299019999999998</v>
      </c>
      <c r="V2" s="62">
        <v>16.713730000000002</v>
      </c>
      <c r="W2" s="62">
        <v>177.30551</v>
      </c>
      <c r="X2" s="62">
        <v>101.638214</v>
      </c>
      <c r="Y2" s="62">
        <v>1.9671506000000001</v>
      </c>
      <c r="Z2" s="62">
        <v>1.3724476000000001</v>
      </c>
      <c r="AA2" s="62">
        <v>15.190155000000001</v>
      </c>
      <c r="AB2" s="62">
        <v>1.7118323</v>
      </c>
      <c r="AC2" s="62">
        <v>486.8535</v>
      </c>
      <c r="AD2" s="62">
        <v>9.4523534999999992</v>
      </c>
      <c r="AE2" s="62">
        <v>2.6157658000000001</v>
      </c>
      <c r="AF2" s="62">
        <v>1.5627761</v>
      </c>
      <c r="AG2" s="62">
        <v>490.47399999999999</v>
      </c>
      <c r="AH2" s="62">
        <v>314.08321999999998</v>
      </c>
      <c r="AI2" s="62">
        <v>176.39078000000001</v>
      </c>
      <c r="AJ2" s="62">
        <v>1184.5914</v>
      </c>
      <c r="AK2" s="62">
        <v>4913.5946999999996</v>
      </c>
      <c r="AL2" s="62">
        <v>90.112700000000004</v>
      </c>
      <c r="AM2" s="62">
        <v>2885.8162000000002</v>
      </c>
      <c r="AN2" s="62">
        <v>109.72272</v>
      </c>
      <c r="AO2" s="62">
        <v>14.30748</v>
      </c>
      <c r="AP2" s="62">
        <v>10.230626000000001</v>
      </c>
      <c r="AQ2" s="62">
        <v>4.0768532999999998</v>
      </c>
      <c r="AR2" s="62">
        <v>11.386335000000001</v>
      </c>
      <c r="AS2" s="62">
        <v>774.9357</v>
      </c>
      <c r="AT2" s="62">
        <v>2.4994810999999999E-2</v>
      </c>
      <c r="AU2" s="62">
        <v>3.0513506000000001</v>
      </c>
      <c r="AV2" s="62">
        <v>156.31308000000001</v>
      </c>
      <c r="AW2" s="62">
        <v>90.320459999999997</v>
      </c>
      <c r="AX2" s="62">
        <v>5.5245033999999998E-2</v>
      </c>
      <c r="AY2" s="62">
        <v>1.5156151</v>
      </c>
      <c r="AZ2" s="62">
        <v>261.43216000000001</v>
      </c>
      <c r="BA2" s="62">
        <v>39.834110000000003</v>
      </c>
      <c r="BB2" s="62">
        <v>11.863143000000001</v>
      </c>
      <c r="BC2" s="62">
        <v>14.138494</v>
      </c>
      <c r="BD2" s="62">
        <v>13.823045</v>
      </c>
      <c r="BE2" s="62">
        <v>0.91599845999999996</v>
      </c>
      <c r="BF2" s="62">
        <v>5.3721952000000002</v>
      </c>
      <c r="BG2" s="62">
        <v>6.9387240000000003E-3</v>
      </c>
      <c r="BH2" s="62">
        <v>1.0597548E-2</v>
      </c>
      <c r="BI2" s="62">
        <v>1.0262877E-2</v>
      </c>
      <c r="BJ2" s="62">
        <v>6.2227382999999997E-2</v>
      </c>
      <c r="BK2" s="62">
        <v>5.3374800000000001E-4</v>
      </c>
      <c r="BL2" s="62">
        <v>0.26320997000000002</v>
      </c>
      <c r="BM2" s="62">
        <v>2.5321380000000002</v>
      </c>
      <c r="BN2" s="62">
        <v>0.86429690000000003</v>
      </c>
      <c r="BO2" s="62">
        <v>45.638545999999998</v>
      </c>
      <c r="BP2" s="62">
        <v>6.7943569999999998</v>
      </c>
      <c r="BQ2" s="62">
        <v>13.680847999999999</v>
      </c>
      <c r="BR2" s="62">
        <v>52.701335999999998</v>
      </c>
      <c r="BS2" s="62">
        <v>34.644385999999997</v>
      </c>
      <c r="BT2" s="62">
        <v>8.3282690000000006</v>
      </c>
      <c r="BU2" s="62">
        <v>0.16151003999999999</v>
      </c>
      <c r="BV2" s="62">
        <v>3.4070686000000003E-2</v>
      </c>
      <c r="BW2" s="62">
        <v>0.55544143999999995</v>
      </c>
      <c r="BX2" s="62">
        <v>0.99718666</v>
      </c>
      <c r="BY2" s="62">
        <v>0.14041938000000001</v>
      </c>
      <c r="BZ2" s="62">
        <v>1.215488E-3</v>
      </c>
      <c r="CA2" s="62">
        <v>0.63548819999999995</v>
      </c>
      <c r="CB2" s="62">
        <v>2.1618253E-2</v>
      </c>
      <c r="CC2" s="62">
        <v>0.23469295000000001</v>
      </c>
      <c r="CD2" s="62">
        <v>1.0722853999999999</v>
      </c>
      <c r="CE2" s="62">
        <v>8.1475309999999995E-2</v>
      </c>
      <c r="CF2" s="62">
        <v>0.16631517000000001</v>
      </c>
      <c r="CG2" s="62">
        <v>2.4899998E-6</v>
      </c>
      <c r="CH2" s="62">
        <v>4.1336079999999997E-2</v>
      </c>
      <c r="CI2" s="62">
        <v>6.3705669999999997E-3</v>
      </c>
      <c r="CJ2" s="62">
        <v>2.0224365999999998</v>
      </c>
      <c r="CK2" s="62">
        <v>2.0500153E-2</v>
      </c>
      <c r="CL2" s="62">
        <v>1.4591422999999999</v>
      </c>
      <c r="CM2" s="62">
        <v>2.3341352999999998</v>
      </c>
      <c r="CN2" s="62">
        <v>2347.0012000000002</v>
      </c>
      <c r="CO2" s="62">
        <v>4129.3900000000003</v>
      </c>
      <c r="CP2" s="62">
        <v>2478.3427999999999</v>
      </c>
      <c r="CQ2" s="62">
        <v>837.88684000000001</v>
      </c>
      <c r="CR2" s="62">
        <v>499.14800000000002</v>
      </c>
      <c r="CS2" s="62">
        <v>414.15163999999999</v>
      </c>
      <c r="CT2" s="62">
        <v>2423.5635000000002</v>
      </c>
      <c r="CU2" s="62">
        <v>1469.0062</v>
      </c>
      <c r="CV2" s="62">
        <v>1323.1721</v>
      </c>
      <c r="CW2" s="62">
        <v>1657.0342000000001</v>
      </c>
      <c r="CX2" s="62">
        <v>489.45531999999997</v>
      </c>
      <c r="CY2" s="62">
        <v>2937.0142000000001</v>
      </c>
      <c r="CZ2" s="62">
        <v>1457.4321</v>
      </c>
      <c r="DA2" s="62">
        <v>3621.7422000000001</v>
      </c>
      <c r="DB2" s="62">
        <v>3325.3593999999998</v>
      </c>
      <c r="DC2" s="62">
        <v>5267.4269999999997</v>
      </c>
      <c r="DD2" s="62">
        <v>8901.5339999999997</v>
      </c>
      <c r="DE2" s="62">
        <v>1929.0277000000001</v>
      </c>
      <c r="DF2" s="62">
        <v>4004.2732000000001</v>
      </c>
      <c r="DG2" s="62">
        <v>2018.114</v>
      </c>
      <c r="DH2" s="62">
        <v>89.136219999999994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39.834110000000003</v>
      </c>
      <c r="B6">
        <f>BB2</f>
        <v>11.863143000000001</v>
      </c>
      <c r="C6">
        <f>BC2</f>
        <v>14.138494</v>
      </c>
      <c r="D6">
        <f>BD2</f>
        <v>13.823045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27404</v>
      </c>
      <c r="C2" s="56">
        <f ca="1">YEAR(TODAY())-YEAR(B2)+IF(TODAY()&gt;=DATE(YEAR(TODAY()),MONTH(B2),DAY(B2)),0,-1)</f>
        <v>46</v>
      </c>
      <c r="E2" s="52">
        <v>158.4</v>
      </c>
      <c r="F2" s="53" t="s">
        <v>275</v>
      </c>
      <c r="G2" s="52">
        <v>56.4</v>
      </c>
      <c r="H2" s="51" t="s">
        <v>40</v>
      </c>
      <c r="I2" s="70">
        <f>ROUND(G3/E3^2,1)</f>
        <v>22.5</v>
      </c>
    </row>
    <row r="3" spans="1:9" x14ac:dyDescent="0.3">
      <c r="E3" s="51">
        <f>E2/100</f>
        <v>1.5840000000000001</v>
      </c>
      <c r="F3" s="51" t="s">
        <v>39</v>
      </c>
      <c r="G3" s="51">
        <f>G2</f>
        <v>56.4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함혜정, ID : H1900594)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18일 14:44:19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44236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46</v>
      </c>
      <c r="G12" s="92"/>
      <c r="H12" s="92"/>
      <c r="I12" s="92"/>
      <c r="K12" s="121">
        <f>'개인정보 및 신체계측 입력'!E2</f>
        <v>158.4</v>
      </c>
      <c r="L12" s="122"/>
      <c r="M12" s="115">
        <f>'개인정보 및 신체계측 입력'!G2</f>
        <v>56.4</v>
      </c>
      <c r="N12" s="116"/>
      <c r="O12" s="111" t="s">
        <v>270</v>
      </c>
      <c r="P12" s="105"/>
      <c r="Q12" s="88">
        <f>'개인정보 및 신체계측 입력'!I2</f>
        <v>22.5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함혜정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70.545000000000002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12.166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17.289000000000001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15.7</v>
      </c>
      <c r="L72" s="36" t="s">
        <v>52</v>
      </c>
      <c r="M72" s="36">
        <f>ROUND('DRIs DATA'!K8,1)</f>
        <v>4.5999999999999996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170</v>
      </c>
      <c r="C94" s="154"/>
      <c r="D94" s="154"/>
      <c r="E94" s="154"/>
      <c r="F94" s="152">
        <f>ROUND('DRIs DATA'!F16/'DRIs DATA'!C16*100,2)</f>
        <v>58.01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139.28</v>
      </c>
      <c r="R94" s="154" t="s">
        <v>166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170</v>
      </c>
      <c r="C121" s="16"/>
      <c r="D121" s="16"/>
      <c r="E121" s="15"/>
      <c r="F121" s="152">
        <f>ROUND('DRIs DATA'!F26/'DRIs DATA'!C26*100,2)</f>
        <v>101.64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114.12</v>
      </c>
      <c r="R121" s="154" t="s">
        <v>165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170</v>
      </c>
      <c r="C172" s="20"/>
      <c r="D172" s="20"/>
      <c r="E172" s="6"/>
      <c r="F172" s="152">
        <f>ROUND('DRIs DATA'!F36/'DRIs DATA'!C36*100,2)</f>
        <v>61.31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327.57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2">
        <f>ROUND('DRIs DATA'!F46/'DRIs DATA'!C46*100,2)</f>
        <v>143.07</v>
      </c>
      <c r="G197" s="152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2021-02-19T01:11:37Z</dcterms:modified>
</cp:coreProperties>
</file>