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<sst xmlns="http://schemas.openxmlformats.org/spreadsheetml/2006/main" count="692" uniqueCount="283">
  <si>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</si>
  <si>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</si>
  <si>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</si>
  <si>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</si>
  <si>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</si>
  <si>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</si>
  <si>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</si>
  <si>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</si>
  <si>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</si>
  <si>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</si>
  <si>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</si>
  <si>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</si>
  <si>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</si>
  <si>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</si>
  <si>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</si>
  <si>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</si>
  <si>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</si>
  <si>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</si>
  <si>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</si>
  <si>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</si>
  <si>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</si>
  <si>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</si>
  <si>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</si>
  <si>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</si>
  <si>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</si>
  <si>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</si>
  <si>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</si>
  <si>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</si>
  <si>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</si>
  <si>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</si>
  <si>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</si>
  <si>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</si>
  <si>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</si>
  <si>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</si>
  <si>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</si>
  <si>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</si>
  <si>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</si>
  <si>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</si>
  <si>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</si>
  <si>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</si>
  <si>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</si>
  <si>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</si>
  <si>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</si>
  <si>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</si>
  <si>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</si>
  <si>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</si>
  <si>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</si>
  <si>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</si>
  <si>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</si>
  <si>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</si>
  <si>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</si>
  <si>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</si>
  <si>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</si>
  <si>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</si>
  <si>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</si>
  <si>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</si>
  <si>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</si>
  <si>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</si>
  <si>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</si>
  <si>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</si>
  <si>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</si>
  <si>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</si>
  <si>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</si>
  <si>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</si>
  <si>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</si>
  <si>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</si>
  <si>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</si>
  <si>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</si>
  <si>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</si>
  <si>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</si>
  <si>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</si>
  <si>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</si>
  <si>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</si>
  <si>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</si>
  <si>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</si>
  <si>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</si>
  <si>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</si>
  <si>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</si>
  <si>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</si>
  <si>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</si>
  <si>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</si>
  <si>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</si>
  <si>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</si>
  <si>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</si>
  <si>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</si>
  <si>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</si>
  <si>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</si>
  <si>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</si>
  <si>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</si>
  <si>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</si>
  <si>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</si>
  <si>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</si>
  <si>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</si>
  <si>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</si>
  <si>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</si>
  <si>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</si>
  <si>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</si>
  <si>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</si>
  <si>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</si>
  <si>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</si>
  <si>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</si>
  <si>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</si>
  <si>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</si>
  <si>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</si>
  <si>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</si>
  <si>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</si>
  <si>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</si>
  <si>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</si>
  <si>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</si>
  <si>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</si>
  <si>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</si>
  <si>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</si>
  <si>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</si>
  <si>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</si>
  <si>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</si>
  <si>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</si>
  <si>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</si>
  <si>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</si>
  <si>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</si>
  <si>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</si>
  <si>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</si>
  <si>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</si>
  <si>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</si>
  <si>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</si>
  <si>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</si>
  <si>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</si>
  <si>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</si>
  <si>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</si>
  <si>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</si>
  <si>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</si>
  <si>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</si>
  <si>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</si>
  <si>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</si>
  <si>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</si>
  <si>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</si>
  <si>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</si>
  <si>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</si>
  <si>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</si>
  <si>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</si>
  <si>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</si>
  <si>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</si>
  <si>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</si>
  <si>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</si>
  <si>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</si>
  <si>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</si>
  <si>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</si>
  <si>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</si>
  <si>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</si>
  <si>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</si>
  <si>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</si>
  <si>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</si>
  <si>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</si>
  <si>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</si>
  <si>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</si>
  <si>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</si>
  <si>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</si>
  <si>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</si>
  <si>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</si>
  <si>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</si>
  <si>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</si>
  <si>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</si>
  <si>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</si>
  <si>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</si>
  <si>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</si>
  <si>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</si>
  <si>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</si>
  <si>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</si>
  <si>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</si>
  <si>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</si>
  <si>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</si>
  <si>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</si>
  <si>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</si>
  <si>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</si>
  <si>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</si>
  <si>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</si>
  <si>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</si>
  <si>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</si>
  <si>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</si>
  <si>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</si>
  <si>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</si>
  <si>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</si>
  <si>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</si>
  <si>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</si>
  <si>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</si>
  <si>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</si>
  <si>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</si>
  <si>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</si>
  <si>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</si>
  <si>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</si>
  <si>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</si>
  <si>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</si>
  <si>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</si>
  <si>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</si>
  <si>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</si>
  <si>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</si>
  <si>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</si>
  <si>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</si>
  <si>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</si>
  <si>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</si>
  <si>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</si>
  <si>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</si>
  <si>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</si>
  <si>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</si>
  <si>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</si>
  <si>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</si>
  <si>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</si>
  <si>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</si>
  <si>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</si>
  <si>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</si>
  <si>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</si>
  <si>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</si>
  <si>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</si>
  <si>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</si>
  <si>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</si>
  <si>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</si>
  <si>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</si>
  <si>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</si>
  <si>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</si>
  <si>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</si>
  <si>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</si>
  <si>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</si>
  <si>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</si>
  <si>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</si>
  <si>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</si>
  <si>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</si>
  <si>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</si>
  <si>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</si>
  <si>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</si>
  <si>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</si>
  <si>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</si>
  <si>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</si>
  <si>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</si>
  <si>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</si>
  <si>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</si>
  <si>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</si>
  <si>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</si>
  <si>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</si>
  <si>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</si>
  <si>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</si>
  <si>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</si>
  <si>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</si>
  <si>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</si>
  <si>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</si>
  <si>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</si>
  <si>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</si>
  <si>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</si>
  <si>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</si>
  <si>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</si>
  <si>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</si>
  <si>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</si>
  <si>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</si>
  <si>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</si>
  <si>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</si>
  <si>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</si>
  <si>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</si>
  <si>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</si>
  <si>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</si>
  <si>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</si>
  <si>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</si>
  <si>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</si>
  <si>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</si>
  <si>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</si>
  <si>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</si>
  <si>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</si>
  <si>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</si>
  <si>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</si>
  <si>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</si>
  <si>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</si>
  <si>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</si>
  <si>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</si>
  <si>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</si>
  <si>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</si>
  <si>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</si>
  <si>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</si>
  <si>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</si>
  <si>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</si>
  <si>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</si>
  <si>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</si>
  <si>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</si>
  <si>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H1900609</t>
  </si>
  <si>
    <t>최미심</t>
  </si>
  <si>
    <t>(설문지 : FFQ 95문항 설문지, 사용자 : 최미심, ID : H1900609)</t>
  </si>
  <si>
    <t>2021년 02월 24일 16:08:43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</si>
</sst>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22.460011999999999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1616"/>
        <c:axId val="529073968"/>
      </c:barChart>
      <c:catAx>
        <c:axId val="5290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3968"/>
        <c:crosses val="autoZero"/>
        <c:auto val="1"/>
        <c:lblAlgn val="ctr"/>
        <c:lblOffset val="100"/>
        <c:noMultiLvlLbl val="0"/>
      </c:catAx>
      <c:valAx>
        <c:axId val="52907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1.2750964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81024"/>
        <c:axId val="529082592"/>
      </c:barChart>
      <c:catAx>
        <c:axId val="5290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2592"/>
        <c:crosses val="autoZero"/>
        <c:auto val="1"/>
        <c:lblAlgn val="ctr"/>
        <c:lblOffset val="100"/>
        <c:noMultiLvlLbl val="0"/>
      </c:catAx>
      <c:valAx>
        <c:axId val="5290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0.25470169999999998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83376"/>
        <c:axId val="529081416"/>
      </c:barChart>
      <c:catAx>
        <c:axId val="5290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1416"/>
        <c:crosses val="autoZero"/>
        <c:auto val="1"/>
        <c:lblAlgn val="ctr"/>
        <c:lblOffset val="100"/>
        <c:noMultiLvlLbl val="0"/>
      </c:catAx>
      <c:valAx>
        <c:axId val="52908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422.56317000000001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78208"/>
        <c:axId val="526677032"/>
      </c:barChart>
      <c:catAx>
        <c:axId val="5266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77032"/>
        <c:crosses val="autoZero"/>
        <c:auto val="1"/>
        <c:lblAlgn val="ctr"/>
        <c:lblOffset val="100"/>
        <c:noMultiLvlLbl val="0"/>
      </c:catAx>
      <c:valAx>
        <c:axId val="52667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1087.2954999999999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75464"/>
        <c:axId val="526675856"/>
      </c:barChart>
      <c:catAx>
        <c:axId val="52667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75856"/>
        <c:crosses val="autoZero"/>
        <c:auto val="1"/>
        <c:lblAlgn val="ctr"/>
        <c:lblOffset val="100"/>
        <c:noMultiLvlLbl val="0"/>
      </c:catAx>
      <c:valAx>
        <c:axId val="526675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227.59575000000001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76248"/>
        <c:axId val="526677816"/>
      </c:barChart>
      <c:catAx>
        <c:axId val="52667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77816"/>
        <c:crosses val="autoZero"/>
        <c:auto val="1"/>
        <c:lblAlgn val="ctr"/>
        <c:lblOffset val="100"/>
        <c:noMultiLvlLbl val="0"/>
      </c:catAx>
      <c:valAx>
        <c:axId val="52667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7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26.165742999999999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3312"/>
        <c:axId val="526669584"/>
      </c:barChart>
      <c:catAx>
        <c:axId val="52666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9584"/>
        <c:crosses val="autoZero"/>
        <c:auto val="1"/>
        <c:lblAlgn val="ctr"/>
        <c:lblOffset val="100"/>
        <c:noMultiLvlLbl val="0"/>
      </c:catAx>
      <c:valAx>
        <c:axId val="52666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3.3770218000000001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9976"/>
        <c:axId val="526664096"/>
      </c:barChart>
      <c:catAx>
        <c:axId val="52666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4096"/>
        <c:crosses val="autoZero"/>
        <c:auto val="1"/>
        <c:lblAlgn val="ctr"/>
        <c:lblOffset val="100"/>
        <c:noMultiLvlLbl val="0"/>
      </c:catAx>
      <c:valAx>
        <c:axId val="52666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261.39319999999998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4488"/>
        <c:axId val="526665272"/>
      </c:barChart>
      <c:catAx>
        <c:axId val="52666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5272"/>
        <c:crosses val="autoZero"/>
        <c:auto val="1"/>
        <c:lblAlgn val="ctr"/>
        <c:lblOffset val="100"/>
        <c:noMultiLvlLbl val="0"/>
      </c:catAx>
      <c:valAx>
        <c:axId val="526665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2.6647087999999998E-3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4800"/>
        <c:axId val="255695976"/>
      </c:barChart>
      <c:catAx>
        <c:axId val="25569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5976"/>
        <c:crosses val="autoZero"/>
        <c:auto val="1"/>
        <c:lblAlgn val="ctr"/>
        <c:lblOffset val="100"/>
        <c:noMultiLvlLbl val="0"/>
      </c:catAx>
      <c:valAx>
        <c:axId val="25569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0.93689233000000005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6368"/>
        <c:axId val="255697936"/>
      </c:barChart>
      <c:catAx>
        <c:axId val="25569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7936"/>
        <c:crosses val="autoZero"/>
        <c:auto val="1"/>
        <c:lblAlgn val="ctr"/>
        <c:lblOffset val="100"/>
        <c:noMultiLvlLbl val="0"/>
      </c:catAx>
      <c:valAx>
        <c:axId val="25569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7.1941132999999997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2792"/>
        <c:axId val="529068872"/>
      </c:barChart>
      <c:catAx>
        <c:axId val="52907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68872"/>
        <c:crosses val="autoZero"/>
        <c:auto val="1"/>
        <c:lblAlgn val="ctr"/>
        <c:lblOffset val="100"/>
        <c:noMultiLvlLbl val="0"/>
      </c:catAx>
      <c:valAx>
        <c:axId val="52906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66.148910000000001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2840"/>
        <c:axId val="255693232"/>
      </c:barChart>
      <c:catAx>
        <c:axId val="2556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3232"/>
        <c:crosses val="autoZero"/>
        <c:auto val="1"/>
        <c:lblAlgn val="ctr"/>
        <c:lblOffset val="100"/>
        <c:noMultiLvlLbl val="0"/>
      </c:catAx>
      <c:valAx>
        <c:axId val="25569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23.108025000000001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5192"/>
        <c:axId val="255696760"/>
      </c:barChart>
      <c:catAx>
        <c:axId val="25569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6760"/>
        <c:crosses val="autoZero"/>
        <c:auto val="1"/>
        <c:lblAlgn val="ctr"/>
        <c:lblOffset val="100"/>
        <c:noMultiLvlLbl val="0"/>
      </c:catAx>
      <c:valAx>
        <c:axId val="25569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8.2430000000000003</c:v>
                </c:pt>
                <c:pt idx="1">
                  <c:v>6.2069999999999999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698720"/>
        <c:axId val="255699112"/>
      </c:barChart>
      <c:catAx>
        <c:axId val="25569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699112"/>
        <c:crosses val="autoZero"/>
        <c:auto val="1"/>
        <c:lblAlgn val="ctr"/>
        <c:lblOffset val="100"/>
        <c:noMultiLvlLbl val="0"/>
      </c:catAx>
      <c:valAx>
        <c:axId val="25569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6.019577</c:v>
                </c:pt>
                <c:pt idx="1">
                  <c:v>3.8103630000000002</c:v>
                </c:pt>
                <c:pt idx="2">
                  <c:v>1.9600651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227.89320000000001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694016"/>
        <c:axId val="465407568"/>
      </c:barChart>
      <c:catAx>
        <c:axId val="2556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407568"/>
        <c:crosses val="autoZero"/>
        <c:auto val="1"/>
        <c:lblAlgn val="ctr"/>
        <c:lblOffset val="100"/>
        <c:noMultiLvlLbl val="0"/>
      </c:catAx>
      <c:valAx>
        <c:axId val="46540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5.2008122999999999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402472"/>
        <c:axId val="457844384"/>
      </c:barChart>
      <c:catAx>
        <c:axId val="46540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4384"/>
        <c:crosses val="autoZero"/>
        <c:auto val="1"/>
        <c:lblAlgn val="ctr"/>
        <c:lblOffset val="100"/>
        <c:noMultiLvlLbl val="0"/>
      </c:catAx>
      <c:valAx>
        <c:axId val="4578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40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73.036000000000001</c:v>
                </c:pt>
                <c:pt idx="1">
                  <c:v>12.367000000000001</c:v>
                </c:pt>
                <c:pt idx="2">
                  <c:v>14.597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7843992"/>
        <c:axId val="457846736"/>
      </c:barChart>
      <c:catAx>
        <c:axId val="45784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6736"/>
        <c:crosses val="autoZero"/>
        <c:auto val="1"/>
        <c:lblAlgn val="ctr"/>
        <c:lblOffset val="100"/>
        <c:noMultiLvlLbl val="0"/>
      </c:catAx>
      <c:valAx>
        <c:axId val="45784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712.87274000000002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846344"/>
        <c:axId val="457841640"/>
      </c:barChart>
      <c:catAx>
        <c:axId val="45784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1640"/>
        <c:crosses val="autoZero"/>
        <c:auto val="1"/>
        <c:lblAlgn val="ctr"/>
        <c:lblOffset val="100"/>
        <c:noMultiLvlLbl val="0"/>
      </c:catAx>
      <c:valAx>
        <c:axId val="457841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24.172207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845560"/>
        <c:axId val="457841248"/>
      </c:barChart>
      <c:catAx>
        <c:axId val="45784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1248"/>
        <c:crosses val="autoZero"/>
        <c:auto val="1"/>
        <c:lblAlgn val="ctr"/>
        <c:lblOffset val="100"/>
        <c:noMultiLvlLbl val="0"/>
      </c:catAx>
      <c:valAx>
        <c:axId val="45784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320.35278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845168"/>
        <c:axId val="457840072"/>
      </c:barChart>
      <c:catAx>
        <c:axId val="45784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0072"/>
        <c:crosses val="autoZero"/>
        <c:auto val="1"/>
        <c:lblAlgn val="ctr"/>
        <c:lblOffset val="100"/>
        <c:noMultiLvlLbl val="0"/>
      </c:catAx>
      <c:valAx>
        <c:axId val="45784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2.6476313999999999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3576"/>
        <c:axId val="529074360"/>
      </c:barChart>
      <c:catAx>
        <c:axId val="52907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4360"/>
        <c:crosses val="autoZero"/>
        <c:auto val="1"/>
        <c:lblAlgn val="ctr"/>
        <c:lblOffset val="100"/>
        <c:noMultiLvlLbl val="0"/>
      </c:catAx>
      <c:valAx>
        <c:axId val="52907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1908.0514000000001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845952"/>
        <c:axId val="457847128"/>
      </c:barChart>
      <c:catAx>
        <c:axId val="4578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7128"/>
        <c:crosses val="autoZero"/>
        <c:auto val="1"/>
        <c:lblAlgn val="ctr"/>
        <c:lblOffset val="100"/>
        <c:noMultiLvlLbl val="0"/>
      </c:catAx>
      <c:valAx>
        <c:axId val="45784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3.8969057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842424"/>
        <c:axId val="457842816"/>
      </c:barChart>
      <c:catAx>
        <c:axId val="4578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842816"/>
        <c:crosses val="autoZero"/>
        <c:auto val="1"/>
        <c:lblAlgn val="ctr"/>
        <c:lblOffset val="100"/>
        <c:noMultiLvlLbl val="0"/>
      </c:catAx>
      <c:valAx>
        <c:axId val="4578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8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0.58924483999999999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594440"/>
        <c:axId val="463591304"/>
      </c:barChart>
      <c:catAx>
        <c:axId val="46359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591304"/>
        <c:crosses val="autoZero"/>
        <c:auto val="1"/>
        <c:lblAlgn val="ctr"/>
        <c:lblOffset val="100"/>
        <c:noMultiLvlLbl val="0"/>
      </c:catAx>
      <c:valAx>
        <c:axId val="46359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59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53.182471999999997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5536"/>
        <c:axId val="529078280"/>
      </c:barChart>
      <c:catAx>
        <c:axId val="52907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8280"/>
        <c:crosses val="autoZero"/>
        <c:auto val="1"/>
        <c:lblAlgn val="ctr"/>
        <c:lblOffset val="100"/>
        <c:noMultiLvlLbl val="0"/>
      </c:catAx>
      <c:valAx>
        <c:axId val="52907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0.68963269999999999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5144"/>
        <c:axId val="529075928"/>
      </c:barChart>
      <c:catAx>
        <c:axId val="52907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5928"/>
        <c:crosses val="autoZero"/>
        <c:auto val="1"/>
        <c:lblAlgn val="ctr"/>
        <c:lblOffset val="100"/>
        <c:noMultiLvlLbl val="0"/>
      </c:catAx>
      <c:valAx>
        <c:axId val="52907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5.0626490000000004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7496"/>
        <c:axId val="529078672"/>
      </c:barChart>
      <c:catAx>
        <c:axId val="5290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8672"/>
        <c:crosses val="autoZero"/>
        <c:auto val="1"/>
        <c:lblAlgn val="ctr"/>
        <c:lblOffset val="100"/>
        <c:noMultiLvlLbl val="0"/>
      </c:catAx>
      <c:valAx>
        <c:axId val="52907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0.58924483999999999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6712"/>
        <c:axId val="529079064"/>
      </c:barChart>
      <c:catAx>
        <c:axId val="52907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79064"/>
        <c:crosses val="autoZero"/>
        <c:auto val="1"/>
        <c:lblAlgn val="ctr"/>
        <c:lblOffset val="100"/>
        <c:noMultiLvlLbl val="0"/>
      </c:catAx>
      <c:valAx>
        <c:axId val="52907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176.62834000000001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79848"/>
        <c:axId val="529080240"/>
      </c:barChart>
      <c:catAx>
        <c:axId val="5290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0240"/>
        <c:crosses val="autoZero"/>
        <c:auto val="1"/>
        <c:lblAlgn val="ctr"/>
        <c:lblOffset val="100"/>
        <c:noMultiLvlLbl val="0"/>
      </c:catAx>
      <c:valAx>
        <c:axId val="52908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2.9101422000000001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82984"/>
        <c:axId val="529082200"/>
      </c:barChart>
      <c:catAx>
        <c:axId val="52908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82200"/>
        <c:crosses val="autoZero"/>
        <c:auto val="1"/>
        <c:lblAlgn val="ctr"/>
        <c:lblOffset val="100"/>
        <c:noMultiLvlLbl val="0"/>
      </c:catAx>
      <c:valAx>
        <c:axId val="52908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8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최미심, ID : H1900609)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16:08:43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712.87274000000002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22.460011999999999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7.1941132999999997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73.036000000000001</v>
      </c>
      <c r="G8" s="59">
        <f>'DRIs DATA 입력'!G8</f>
        <v>12.367000000000001</v>
      </c>
      <c r="H8" s="59">
        <f>'DRIs DATA 입력'!H8</f>
        <v>14.597</v>
      </c>
      <c r="I8" s="46"/>
      <c r="J8" s="59" t="s">
        <v>215</v>
      </c>
      <c r="K8" s="59">
        <f>'DRIs DATA 입력'!K8</f>
        <v>8.2430000000000003</v>
      </c>
      <c r="L8" s="59">
        <f>'DRIs DATA 입력'!L8</f>
        <v>6.2069999999999999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227.89320000000001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5.2008122999999999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2.6476313999999999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53.182471999999997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24.172207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0.64188146999999995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0.68963269999999999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5.0626490000000004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0.58924483999999999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176.62834000000001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2.9101422000000001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1.2750964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0.25470169999999998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320.35278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422.56317000000001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1908.0514000000001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1087.2954999999999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227.59575000000001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26.165742999999999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3.8969057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3.3770218000000001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261.39319999999998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2.6647087999999998E-3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0.93689233000000005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66.148910000000001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23.108025000000001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2140</v>
      </c>
      <c r="C6" s="159">
        <v>712.87274000000002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60</v>
      </c>
      <c r="P6" s="159">
        <v>75</v>
      </c>
      <c r="Q6" s="159">
        <v>0</v>
      </c>
      <c r="R6" s="159">
        <v>0</v>
      </c>
      <c r="S6" s="159">
        <v>22.460011999999999</v>
      </c>
      <c r="T6" s="157"/>
      <c r="U6" s="159" t="s">
        <v>213</v>
      </c>
      <c r="V6" s="159">
        <v>0</v>
      </c>
      <c r="W6" s="159">
        <v>5</v>
      </c>
      <c r="X6" s="159">
        <v>20</v>
      </c>
      <c r="Y6" s="159">
        <v>0</v>
      </c>
      <c r="Z6" s="159">
        <v>7.1941132999999997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73.036000000000001</v>
      </c>
      <c r="G8" s="159">
        <v>12.367000000000001</v>
      </c>
      <c r="H8" s="159">
        <v>14.597</v>
      </c>
      <c r="I8" s="157"/>
      <c r="J8" s="159" t="s">
        <v>215</v>
      </c>
      <c r="K8" s="159">
        <v>8.2430000000000003</v>
      </c>
      <c r="L8" s="159">
        <v>6.2069999999999999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780</v>
      </c>
      <c r="C16" s="159">
        <v>1090</v>
      </c>
      <c r="D16" s="159">
        <v>0</v>
      </c>
      <c r="E16" s="159">
        <v>3000</v>
      </c>
      <c r="F16" s="159">
        <v>227.89320000000001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5.2008122999999999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2.6476313999999999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53.182471999999997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24.172207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0.64188146999999995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0.68963269999999999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5.0626490000000004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0.58924483999999999</v>
      </c>
      <c r="AI26" s="157"/>
      <c r="AJ26" s="159" t="s">
        <v>232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176.62834000000001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2.9101422000000001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1.2750964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0.25470169999999998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320.35278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422.56317000000001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1908.0514000000001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1087.2954999999999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227.59575000000001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26.165742999999999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3.8969057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3.3770218000000001</v>
      </c>
      <c r="N46" s="157"/>
      <c r="O46" s="159" t="s">
        <v>250</v>
      </c>
      <c r="P46" s="159">
        <v>970</v>
      </c>
      <c r="Q46" s="159">
        <v>800</v>
      </c>
      <c r="R46" s="159">
        <v>480</v>
      </c>
      <c r="S46" s="159">
        <v>10000</v>
      </c>
      <c r="T46" s="159">
        <v>261.39319999999998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2.6647087999999998E-3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0.93689233000000005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66.148910000000001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23.108025000000001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279</v>
      </c>
      <c r="B2" s="62" t="s">
        <v>280</v>
      </c>
      <c r="C2" s="62" t="s">
        <v>278</v>
      </c>
      <c r="D2" s="62">
        <v>60</v>
      </c>
      <c r="E2" s="62">
        <v>712.87274000000002</v>
      </c>
      <c r="F2" s="62">
        <v>112.374504</v>
      </c>
      <c r="G2" s="62">
        <v>19.028027999999999</v>
      </c>
      <c r="H2" s="62">
        <v>9.9842809999999993</v>
      </c>
      <c r="I2" s="62">
        <v>9.043749</v>
      </c>
      <c r="J2" s="62">
        <v>22.460011999999999</v>
      </c>
      <c r="K2" s="62">
        <v>12.561477999999999</v>
      </c>
      <c r="L2" s="62">
        <v>9.8985339999999997</v>
      </c>
      <c r="M2" s="62">
        <v>7.1941132999999997</v>
      </c>
      <c r="N2" s="62">
        <v>0.50099349999999998</v>
      </c>
      <c r="O2" s="62">
        <v>3.1316058999999998</v>
      </c>
      <c r="P2" s="62">
        <v>313.05527000000001</v>
      </c>
      <c r="Q2" s="62">
        <v>9.2055024999999997</v>
      </c>
      <c r="R2" s="62">
        <v>227.89320000000001</v>
      </c>
      <c r="S2" s="62">
        <v>107.66041</v>
      </c>
      <c r="T2" s="62">
        <v>1442.7936</v>
      </c>
      <c r="U2" s="62">
        <v>2.6476313999999999</v>
      </c>
      <c r="V2" s="62">
        <v>5.2008122999999999</v>
      </c>
      <c r="W2" s="62">
        <v>53.182471999999997</v>
      </c>
      <c r="X2" s="62">
        <v>24.172207</v>
      </c>
      <c r="Y2" s="62">
        <v>0.64188146999999995</v>
      </c>
      <c r="Z2" s="62">
        <v>0.68963269999999999</v>
      </c>
      <c r="AA2" s="62">
        <v>5.0626490000000004</v>
      </c>
      <c r="AB2" s="62">
        <v>0.58924483999999999</v>
      </c>
      <c r="AC2" s="62">
        <v>176.62834000000001</v>
      </c>
      <c r="AD2" s="62">
        <v>2.9101422000000001</v>
      </c>
      <c r="AE2" s="62">
        <v>1.2750964</v>
      </c>
      <c r="AF2" s="62">
        <v>0.25470169999999998</v>
      </c>
      <c r="AG2" s="62">
        <v>320.35278</v>
      </c>
      <c r="AH2" s="62">
        <v>82.500839999999997</v>
      </c>
      <c r="AI2" s="62">
        <v>237.85194000000001</v>
      </c>
      <c r="AJ2" s="62">
        <v>422.56317000000001</v>
      </c>
      <c r="AK2" s="62">
        <v>1908.0514000000001</v>
      </c>
      <c r="AL2" s="62">
        <v>227.59575000000001</v>
      </c>
      <c r="AM2" s="62">
        <v>1087.2954999999999</v>
      </c>
      <c r="AN2" s="62">
        <v>26.165742999999999</v>
      </c>
      <c r="AO2" s="62">
        <v>3.8969057</v>
      </c>
      <c r="AP2" s="62">
        <v>3.1955762000000001</v>
      </c>
      <c r="AQ2" s="62">
        <v>0.70132930000000004</v>
      </c>
      <c r="AR2" s="62">
        <v>3.3770218000000001</v>
      </c>
      <c r="AS2" s="62">
        <v>261.39319999999998</v>
      </c>
      <c r="AT2" s="62">
        <v>2.6647087999999998E-3</v>
      </c>
      <c r="AU2" s="62">
        <v>0.93689233000000005</v>
      </c>
      <c r="AV2" s="62">
        <v>66.148910000000001</v>
      </c>
      <c r="AW2" s="62">
        <v>23.108025000000001</v>
      </c>
      <c r="AX2" s="62">
        <v>4.4120234000000003E-3</v>
      </c>
      <c r="AY2" s="62">
        <v>0.16569747000000001</v>
      </c>
      <c r="AZ2" s="62">
        <v>72.854669999999999</v>
      </c>
      <c r="BA2" s="62">
        <v>11.790257</v>
      </c>
      <c r="BB2" s="62">
        <v>6.019577</v>
      </c>
      <c r="BC2" s="62">
        <v>3.8103630000000002</v>
      </c>
      <c r="BD2" s="62">
        <v>1.9600651</v>
      </c>
      <c r="BE2" s="62">
        <v>0.10270381000000001</v>
      </c>
      <c r="BF2" s="62">
        <v>0.7378093</v>
      </c>
      <c r="BG2" s="62">
        <v>5.7591404999999998E-4</v>
      </c>
      <c r="BH2" s="62">
        <v>5.1751733000000001E-2</v>
      </c>
      <c r="BI2" s="62">
        <v>3.8784508000000002E-2</v>
      </c>
      <c r="BJ2" s="62">
        <v>0.11381359000000001</v>
      </c>
      <c r="BK2" s="62">
        <v>4.4301083000000002E-5</v>
      </c>
      <c r="BL2" s="62">
        <v>0.27713497999999998</v>
      </c>
      <c r="BM2" s="62">
        <v>2.1141117</v>
      </c>
      <c r="BN2" s="62">
        <v>0.55658870000000005</v>
      </c>
      <c r="BO2" s="62">
        <v>25.603128000000002</v>
      </c>
      <c r="BP2" s="62">
        <v>4.9252750000000001</v>
      </c>
      <c r="BQ2" s="62">
        <v>8.7736190000000001</v>
      </c>
      <c r="BR2" s="62">
        <v>28.500900000000001</v>
      </c>
      <c r="BS2" s="62">
        <v>4.6648936000000001</v>
      </c>
      <c r="BT2" s="62">
        <v>6.3631506</v>
      </c>
      <c r="BU2" s="62">
        <v>2.4885652000000003E-4</v>
      </c>
      <c r="BV2" s="62">
        <v>4.7971545999999999E-3</v>
      </c>
      <c r="BW2" s="62">
        <v>0.41241643</v>
      </c>
      <c r="BX2" s="62">
        <v>0.41151893</v>
      </c>
      <c r="BY2" s="62">
        <v>4.8333163999999998E-2</v>
      </c>
      <c r="BZ2" s="62">
        <v>9.4746590000000005E-5</v>
      </c>
      <c r="CA2" s="62">
        <v>0.19575165</v>
      </c>
      <c r="CB2" s="62">
        <v>4.0154459999999998E-3</v>
      </c>
      <c r="CC2" s="62">
        <v>7.3905387000000001E-3</v>
      </c>
      <c r="CD2" s="62">
        <v>7.6996300000000004E-2</v>
      </c>
      <c r="CE2" s="62">
        <v>1.2249192000000001E-2</v>
      </c>
      <c r="CF2" s="62">
        <v>9.6178909999999999E-3</v>
      </c>
      <c r="CG2" s="62">
        <v>0</v>
      </c>
      <c r="CH2" s="62">
        <v>1.8357135000000001E-4</v>
      </c>
      <c r="CI2" s="62">
        <v>9.7143199999999996E-8</v>
      </c>
      <c r="CJ2" s="62">
        <v>0.15713996</v>
      </c>
      <c r="CK2" s="62">
        <v>1.6069204000000001E-3</v>
      </c>
      <c r="CL2" s="62">
        <v>7.259235E-2</v>
      </c>
      <c r="CM2" s="62">
        <v>1.639389</v>
      </c>
      <c r="CN2" s="62">
        <v>708.45403999999996</v>
      </c>
      <c r="CO2" s="62">
        <v>1316.1204</v>
      </c>
      <c r="CP2" s="62">
        <v>573.32820000000004</v>
      </c>
      <c r="CQ2" s="62">
        <v>290.92236000000003</v>
      </c>
      <c r="CR2" s="62">
        <v>78.273420000000002</v>
      </c>
      <c r="CS2" s="62">
        <v>240.8492</v>
      </c>
      <c r="CT2" s="62">
        <v>678.59259999999995</v>
      </c>
      <c r="CU2" s="62">
        <v>462.55606</v>
      </c>
      <c r="CV2" s="62">
        <v>821.22173999999995</v>
      </c>
      <c r="CW2" s="62">
        <v>479.90386999999998</v>
      </c>
      <c r="CX2" s="62">
        <v>127.44289999999999</v>
      </c>
      <c r="CY2" s="62">
        <v>916.88490000000002</v>
      </c>
      <c r="CZ2" s="62">
        <v>567.68290000000002</v>
      </c>
      <c r="DA2" s="62">
        <v>775.39829999999995</v>
      </c>
      <c r="DB2" s="62">
        <v>883.87665000000004</v>
      </c>
      <c r="DC2" s="62">
        <v>1163.3594000000001</v>
      </c>
      <c r="DD2" s="62">
        <v>2297.7730000000001</v>
      </c>
      <c r="DE2" s="62">
        <v>298.96154999999999</v>
      </c>
      <c r="DF2" s="62">
        <v>1506.0424</v>
      </c>
      <c r="DG2" s="62">
        <v>523.32294000000002</v>
      </c>
      <c r="DH2" s="62">
        <v>8.9570159999999994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11.790257</v>
      </c>
      <c r="B6">
        <f>BB2</f>
        <v>6.019577</v>
      </c>
      <c r="C6">
        <f>BC2</f>
        <v>3.8103630000000002</v>
      </c>
      <c r="D6">
        <f>BD2</f>
        <v>1.9600651</v>
      </c>
    </row>
    <row r="7" spans="1:113" x14ac:dyDescent="0.3">
      <c r="B7">
        <f>ROUND(B6/MAX($B$6,$C$6,$D$6),1)</f>
        <v>1</v>
      </c>
      <c r="C7">
        <f>ROUND(C6/MAX($B$6,$C$6,$D$6),1)</f>
        <v>0.6</v>
      </c>
      <c r="D7">
        <f>ROUND(D6/MAX($B$6,$C$6,$D$6),1)</f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22264</v>
      </c>
      <c r="C2" s="56">
        <f ca="1">YEAR(TODAY())-YEAR(B2)+IF(TODAY()&gt;=DATE(YEAR(TODAY()),MONTH(B2),DAY(B2)),0,-1)</f>
        <v>60</v>
      </c>
      <c r="E2" s="52">
        <v>154</v>
      </c>
      <c r="F2" s="53" t="s">
        <v>275</v>
      </c>
      <c r="G2" s="52">
        <v>54.2</v>
      </c>
      <c r="H2" s="51" t="s">
        <v>40</v>
      </c>
      <c r="I2" s="70">
        <f>ROUND(G3/E3^2,1)</f>
        <v>22.9</v>
      </c>
    </row>
    <row r="3" spans="1:9" x14ac:dyDescent="0.3">
      <c r="E3" s="51">
        <f>E2/100</f>
        <v>1.54</v>
      </c>
      <c r="F3" s="51" t="s">
        <v>39</v>
      </c>
      <c r="G3" s="51">
        <f>G2</f>
        <v>54.2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최미심, ID : H1900609)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16:08:43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44250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60</v>
      </c>
      <c r="G12" s="92"/>
      <c r="H12" s="92"/>
      <c r="I12" s="92"/>
      <c r="K12" s="121">
        <f>'개인정보 및 신체계측 입력'!E2</f>
        <v>154</v>
      </c>
      <c r="L12" s="122"/>
      <c r="M12" s="115">
        <f>'개인정보 및 신체계측 입력'!G2</f>
        <v>54.2</v>
      </c>
      <c r="N12" s="116"/>
      <c r="O12" s="111" t="s">
        <v>270</v>
      </c>
      <c r="P12" s="105"/>
      <c r="Q12" s="88">
        <f>'개인정보 및 신체계측 입력'!I2</f>
        <v>22.9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최미심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73.036000000000001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12.367000000000001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14.597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0.3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6.2</v>
      </c>
      <c r="L72" s="36" t="s">
        <v>52</v>
      </c>
      <c r="M72" s="36">
        <f>ROUND('DRIs DATA'!K8,1)</f>
        <v>8.1999999999999993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30.39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43.34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24.17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39.28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40.04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127.2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38.97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2021-02-26T05:19:35Z</dcterms:modified>
</cp:coreProperties>
</file>