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<sst xmlns="http://schemas.openxmlformats.org/spreadsheetml/2006/main" count="692" uniqueCount="338">
  <si>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</si>
  <si>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</si>
  <si>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</si>
  <si>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</si>
  <si>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</si>
  <si>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</si>
  <si>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</si>
  <si>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</si>
  <si>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</si>
  <si>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</si>
  <si>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</si>
  <si>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</si>
  <si>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</si>
  <si>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</si>
  <si>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</si>
  <si>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</si>
  <si>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</si>
  <si>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</si>
  <si>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</si>
  <si>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</si>
  <si>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</si>
  <si>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</si>
  <si>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</si>
  <si>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</si>
  <si>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</si>
  <si>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</si>
  <si>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</si>
  <si>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</si>
  <si>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</si>
  <si>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</si>
  <si>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</si>
  <si>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</si>
  <si>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</si>
  <si>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</si>
  <si>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</si>
  <si>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</si>
  <si>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</si>
  <si>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</si>
  <si>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</si>
  <si>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</si>
  <si>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</si>
  <si>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</si>
  <si>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</si>
  <si>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</si>
  <si>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</si>
  <si>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</si>
  <si>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</si>
  <si>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</si>
  <si>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</si>
  <si>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</si>
  <si>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</si>
  <si>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</si>
  <si>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</si>
  <si>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</si>
  <si>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</si>
  <si>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</si>
  <si>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</si>
  <si>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</si>
  <si>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</si>
  <si>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</si>
  <si>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</si>
  <si>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</si>
  <si>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</si>
  <si>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</si>
  <si>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</si>
  <si>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</si>
  <si>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</si>
  <si>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</si>
  <si>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</si>
  <si>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</si>
  <si>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</si>
  <si>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</si>
  <si>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</si>
  <si>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</si>
  <si>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</si>
  <si>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</si>
  <si>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</si>
  <si>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</si>
  <si>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</si>
  <si>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</si>
  <si>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</si>
  <si>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</si>
  <si>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</si>
  <si>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</si>
  <si>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</si>
  <si>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</si>
  <si>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</si>
  <si>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</si>
  <si>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</si>
  <si>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</si>
  <si>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</si>
  <si>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</si>
  <si>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</si>
  <si>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</si>
  <si>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</si>
  <si>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</si>
  <si>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</si>
  <si>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</si>
  <si>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</si>
  <si>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</si>
  <si>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</si>
  <si>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</si>
  <si>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</si>
  <si>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</si>
  <si>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</si>
  <si>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</si>
  <si>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</si>
  <si>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</si>
  <si>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</si>
  <si>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</si>
  <si>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</si>
  <si>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</si>
  <si>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</si>
  <si>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</si>
  <si>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</si>
  <si>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</si>
  <si>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</si>
  <si>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</si>
  <si>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</si>
  <si>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</si>
  <si>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</si>
  <si>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</si>
  <si>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</si>
  <si>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</si>
  <si>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</si>
  <si>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</si>
  <si>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</si>
  <si>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</si>
  <si>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</si>
  <si>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</si>
  <si>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</si>
  <si>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</si>
  <si>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</si>
  <si>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</si>
  <si>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</si>
  <si>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</si>
  <si>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</si>
  <si>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</si>
  <si>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</si>
  <si>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</si>
  <si>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</si>
  <si>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</si>
  <si>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</si>
  <si>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</si>
  <si>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</si>
  <si>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</si>
  <si>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</si>
  <si>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</si>
  <si>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</si>
  <si>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</si>
  <si>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</si>
  <si>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</si>
  <si>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</si>
  <si>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</si>
  <si>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</si>
  <si>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</si>
  <si>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</si>
  <si>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</si>
  <si>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</si>
  <si>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</si>
  <si>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</si>
  <si>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</si>
  <si>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</si>
  <si>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</si>
  <si>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</si>
  <si>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</si>
  <si>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</si>
  <si>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</si>
  <si>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</si>
  <si>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</si>
  <si>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</si>
  <si>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</si>
  <si>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</si>
  <si>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</si>
  <si>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</si>
  <si>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</si>
  <si>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</si>
  <si>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</si>
  <si>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</si>
  <si>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</si>
  <si>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</si>
  <si>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</si>
  <si>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</si>
  <si>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</si>
  <si>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</si>
  <si>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</si>
  <si>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</si>
  <si>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</si>
  <si>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</si>
  <si>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</si>
  <si>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</si>
  <si>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</si>
  <si>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</si>
  <si>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</si>
  <si>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</si>
  <si>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</si>
  <si>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</si>
  <si>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</si>
  <si>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</si>
  <si>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</si>
  <si>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</si>
  <si>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</si>
  <si>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</si>
  <si>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</si>
  <si>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</si>
  <si>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</si>
  <si>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</si>
  <si>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</si>
  <si>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</si>
  <si>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</si>
  <si>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</si>
  <si>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</si>
  <si>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</si>
  <si>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</si>
  <si>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</si>
  <si>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</si>
  <si>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</si>
  <si>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</si>
  <si>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</si>
  <si>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</si>
  <si>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</si>
  <si>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</si>
  <si>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</si>
  <si>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</si>
  <si>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</si>
  <si>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</si>
  <si>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</si>
  <si>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</si>
  <si>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</si>
  <si>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</si>
  <si>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</si>
  <si>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</si>
  <si>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</si>
  <si>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</si>
  <si>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</si>
  <si>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</si>
  <si>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</si>
  <si>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</si>
  <si>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</si>
  <si>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</si>
  <si>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</si>
  <si>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</si>
  <si>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</si>
  <si>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</si>
  <si>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</si>
  <si>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</si>
  <si>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</si>
  <si>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</si>
  <si>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</si>
  <si>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</si>
  <si>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</si>
  <si>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</si>
  <si>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</si>
  <si>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</si>
  <si>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</si>
  <si>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</si>
  <si>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</si>
  <si>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</si>
  <si>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</si>
  <si>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</si>
  <si>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</si>
  <si>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</si>
  <si>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</si>
  <si>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</si>
  <si>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</si>
  <si>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</si>
  <si>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</si>
  <si>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</si>
  <si>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</si>
  <si>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</si>
  <si>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</si>
  <si>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</si>
  <si>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</si>
  <si>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</si>
  <si>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</si>
  <si>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</si>
  <si>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</si>
  <si>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</si>
  <si>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</si>
  <si>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</si>
  <si>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</si>
  <si>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</si>
  <si>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</si>
  <si>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</si>
  <si>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</si>
  <si>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</si>
  <si>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</si>
  <si>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</si>
  <si>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</si>
  <si>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</si>
  <si>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</si>
  <si>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</si>
  <si>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</si>
  <si>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</si>
  <si>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</si>
  <si>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</si>
  <si>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</si>
  <si>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</si>
  <si>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</si>
  <si>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</si>
  <si>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</si>
  <si>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</si>
  <si>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</si>
  <si>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</si>
  <si>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</si>
  <si>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</si>
  <si>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</si>
  <si>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</si>
  <si>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</si>
  <si>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</si>
  <si>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</si>
  <si>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</si>
  <si>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</si>
  <si>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</si>
  <si>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</si>
  <si>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</si>
  <si>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</si>
  <si>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</si>
  <si>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</si>
  <si>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</si>
  <si>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</si>
  <si>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</si>
  <si>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</si>
  <si>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</si>
  <si>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</si>
  <si>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</si>
  <si>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</si>
  <si>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</si>
  <si>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</si>
  <si>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</si>
  <si>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</si>
  <si>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</si>
  <si>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</si>
  <si>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M</t>
  </si>
  <si>
    <t>(설문지 : FFQ 95문항 설문지, 사용자 : 최신, ID : H1900624)</t>
  </si>
  <si>
    <t>2021년 07월 01일 14:40:30</t>
  </si>
  <si>
    <t>H1900624</t>
  </si>
  <si>
    <t>최신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</si>
</sst>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88.954955999999996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3.6068034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0.46816720000000001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1547.5762999999999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3669.0493000000001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155.49345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218.01741000000001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12.051648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1225.0094999999999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0.2938403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3.9335575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30.511486000000001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290.72143999999997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110.310104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5.1420000000000003</c:v>
                </c:pt>
                <c:pt idx="1">
                  <c:v>28.785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12.5261</c:v>
                </c:pt>
                <c:pt idx="1">
                  <c:v>14.903178</c:v>
                </c:pt>
                <c:pt idx="2">
                  <c:v>16.017365999999999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685.62429999999995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24.319566999999999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70.923000000000002</c:v>
                </c:pt>
                <c:pt idx="1">
                  <c:v>10.683</c:v>
                </c:pt>
                <c:pt idx="2">
                  <c:v>18.393999999999998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2863.23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705.52200000000005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4.8896309999999996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7670.5820000000003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19.518730000000001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2.2611786999999999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349.17833999999999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1.9884227999999999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20.351451999999998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2.2611786999999999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829.41229999999996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16.589092000000001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최신, ID : H1900624)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14:40:30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2863.23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88.954955999999996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30.511486000000001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70.923000000000002</v>
      </c>
      <c r="G8" s="59">
        <f>'DRIs DATA 입력'!G8</f>
        <v>10.683</v>
      </c>
      <c r="H8" s="59">
        <f>'DRIs DATA 입력'!H8</f>
        <v>18.393999999999998</v>
      </c>
      <c r="I8" s="46"/>
      <c r="J8" s="59" t="s">
        <v>215</v>
      </c>
      <c r="K8" s="59">
        <f>'DRIs DATA 입력'!K8</f>
        <v>5.1420000000000003</v>
      </c>
      <c r="L8" s="59">
        <f>'DRIs DATA 입력'!L8</f>
        <v>28.785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685.62429999999995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24.319566999999999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4.8896309999999996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349.17833999999999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105.40203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2.2034633000000001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1.9884227999999999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20.351451999999998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2.2611786999999999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829.41229999999996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16.589092000000001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3.6068034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0.46816720000000001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705.52200000000005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1547.5762999999999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7670.5820000000003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3669.0493000000001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155.49345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218.01741000000001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19.518730000000001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12.051648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1225.0094999999999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0.2938403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3.9335575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290.72143999999997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110.310104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334</v>
      </c>
      <c r="G1" s="62" t="s">
        <v>295</v>
      </c>
      <c r="H1" s="61" t="s">
        <v>335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2200</v>
      </c>
      <c r="C6" s="65">
        <v>2863.23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50</v>
      </c>
      <c r="P6" s="65">
        <v>60</v>
      </c>
      <c r="Q6" s="65">
        <v>0</v>
      </c>
      <c r="R6" s="65">
        <v>0</v>
      </c>
      <c r="S6" s="65">
        <v>88.954955999999996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30.511486000000001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70.923000000000002</v>
      </c>
      <c r="G8" s="65">
        <v>10.683</v>
      </c>
      <c r="H8" s="65">
        <v>18.393999999999998</v>
      </c>
      <c r="J8" s="65" t="s">
        <v>310</v>
      </c>
      <c r="K8" s="65">
        <v>5.1420000000000003</v>
      </c>
      <c r="L8" s="65">
        <v>28.785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530</v>
      </c>
      <c r="C16" s="65">
        <v>750</v>
      </c>
      <c r="D16" s="65">
        <v>0</v>
      </c>
      <c r="E16" s="65">
        <v>3000</v>
      </c>
      <c r="F16" s="65">
        <v>685.62429999999995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24.319566999999999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4.8896309999999996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349.17833999999999</v>
      </c>
    </row>
    <row r="23" spans="1:62" x14ac:dyDescent="0.3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319</v>
      </c>
      <c r="I24" s="67"/>
      <c r="J24" s="67"/>
      <c r="K24" s="67"/>
      <c r="L24" s="67"/>
      <c r="M24" s="67"/>
      <c r="O24" s="67" t="s">
        <v>320</v>
      </c>
      <c r="P24" s="67"/>
      <c r="Q24" s="67"/>
      <c r="R24" s="67"/>
      <c r="S24" s="67"/>
      <c r="T24" s="67"/>
      <c r="V24" s="67" t="s">
        <v>321</v>
      </c>
      <c r="W24" s="67"/>
      <c r="X24" s="67"/>
      <c r="Y24" s="67"/>
      <c r="Z24" s="67"/>
      <c r="AA24" s="67"/>
      <c r="AC24" s="67" t="s">
        <v>322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326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105.40203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2.2034633000000001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1.9884227999999999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20.351451999999998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2.2611786999999999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829.41229999999996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16.589092000000001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3.6068034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0.46816720000000001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330</v>
      </c>
      <c r="W34" s="67"/>
      <c r="X34" s="67"/>
      <c r="Y34" s="67"/>
      <c r="Z34" s="67"/>
      <c r="AA34" s="67"/>
      <c r="AC34" s="67" t="s">
        <v>331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705.52200000000005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1547.5762999999999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7670.5820000000003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3669.0493000000001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155.49345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218.01741000000001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19.518730000000001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12.051648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1225.0094999999999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0.2938403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3.9335575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290.72143999999997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110.310104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333</v>
      </c>
      <c r="D2" s="61">
        <v>57</v>
      </c>
      <c r="E2" s="61">
        <v>2863.23</v>
      </c>
      <c r="F2" s="61">
        <v>342.99335000000002</v>
      </c>
      <c r="G2" s="61">
        <v>51.665379999999999</v>
      </c>
      <c r="H2" s="61">
        <v>29.671167000000001</v>
      </c>
      <c r="I2" s="61">
        <v>21.994211</v>
      </c>
      <c r="J2" s="61">
        <v>88.954955999999996</v>
      </c>
      <c r="K2" s="61">
        <v>50.281486999999998</v>
      </c>
      <c r="L2" s="61">
        <v>38.673465999999998</v>
      </c>
      <c r="M2" s="61">
        <v>30.511486000000001</v>
      </c>
      <c r="N2" s="61">
        <v>3.3301356000000002</v>
      </c>
      <c r="O2" s="61">
        <v>14.376143000000001</v>
      </c>
      <c r="P2" s="61">
        <v>1709.5311999999999</v>
      </c>
      <c r="Q2" s="61">
        <v>31.785582000000002</v>
      </c>
      <c r="R2" s="61">
        <v>685.62429999999995</v>
      </c>
      <c r="S2" s="61">
        <v>124.47492</v>
      </c>
      <c r="T2" s="61">
        <v>6733.7934999999998</v>
      </c>
      <c r="U2" s="61">
        <v>4.8896309999999996</v>
      </c>
      <c r="V2" s="61">
        <v>24.319566999999999</v>
      </c>
      <c r="W2" s="61">
        <v>349.17833999999999</v>
      </c>
      <c r="X2" s="61">
        <v>105.40203</v>
      </c>
      <c r="Y2" s="61">
        <v>2.2034633000000001</v>
      </c>
      <c r="Z2" s="61">
        <v>1.9884227999999999</v>
      </c>
      <c r="AA2" s="61">
        <v>20.351451999999998</v>
      </c>
      <c r="AB2" s="61">
        <v>2.2611786999999999</v>
      </c>
      <c r="AC2" s="61">
        <v>829.41229999999996</v>
      </c>
      <c r="AD2" s="61">
        <v>16.589092000000001</v>
      </c>
      <c r="AE2" s="61">
        <v>3.6068034</v>
      </c>
      <c r="AF2" s="61">
        <v>0.46816720000000001</v>
      </c>
      <c r="AG2" s="61">
        <v>705.52200000000005</v>
      </c>
      <c r="AH2" s="61">
        <v>368.38684000000001</v>
      </c>
      <c r="AI2" s="61">
        <v>337.13513</v>
      </c>
      <c r="AJ2" s="61">
        <v>1547.5762999999999</v>
      </c>
      <c r="AK2" s="61">
        <v>7670.5820000000003</v>
      </c>
      <c r="AL2" s="61">
        <v>155.49345</v>
      </c>
      <c r="AM2" s="61">
        <v>3669.0493000000001</v>
      </c>
      <c r="AN2" s="61">
        <v>218.01741000000001</v>
      </c>
      <c r="AO2" s="61">
        <v>19.518730000000001</v>
      </c>
      <c r="AP2" s="61">
        <v>13.799916</v>
      </c>
      <c r="AQ2" s="61">
        <v>5.7188125000000003</v>
      </c>
      <c r="AR2" s="61">
        <v>12.051648</v>
      </c>
      <c r="AS2" s="61">
        <v>1225.0094999999999</v>
      </c>
      <c r="AT2" s="61">
        <v>0.2938403</v>
      </c>
      <c r="AU2" s="61">
        <v>3.9335575</v>
      </c>
      <c r="AV2" s="61">
        <v>290.72143999999997</v>
      </c>
      <c r="AW2" s="61">
        <v>110.310104</v>
      </c>
      <c r="AX2" s="61">
        <v>0.14870620000000001</v>
      </c>
      <c r="AY2" s="61">
        <v>2.4647408</v>
      </c>
      <c r="AZ2" s="61">
        <v>479.28341999999998</v>
      </c>
      <c r="BA2" s="61">
        <v>43.452376999999998</v>
      </c>
      <c r="BB2" s="61">
        <v>12.5261</v>
      </c>
      <c r="BC2" s="61">
        <v>14.903178</v>
      </c>
      <c r="BD2" s="61">
        <v>16.017365999999999</v>
      </c>
      <c r="BE2" s="61">
        <v>0.7273887</v>
      </c>
      <c r="BF2" s="61">
        <v>3.9550068</v>
      </c>
      <c r="BG2" s="61">
        <v>0</v>
      </c>
      <c r="BH2" s="61">
        <v>2.0416E-2</v>
      </c>
      <c r="BI2" s="61">
        <v>1.6108312E-2</v>
      </c>
      <c r="BJ2" s="61">
        <v>6.7456790000000003E-2</v>
      </c>
      <c r="BK2" s="61">
        <v>0</v>
      </c>
      <c r="BL2" s="61">
        <v>0.22983940999999999</v>
      </c>
      <c r="BM2" s="61">
        <v>3.1170312999999998</v>
      </c>
      <c r="BN2" s="61">
        <v>0.81781656000000003</v>
      </c>
      <c r="BO2" s="61">
        <v>81.38937</v>
      </c>
      <c r="BP2" s="61">
        <v>9.0027229999999996</v>
      </c>
      <c r="BQ2" s="61">
        <v>19.514498</v>
      </c>
      <c r="BR2" s="61">
        <v>85.306370000000001</v>
      </c>
      <c r="BS2" s="61">
        <v>89.445175000000006</v>
      </c>
      <c r="BT2" s="61">
        <v>11.617367</v>
      </c>
      <c r="BU2" s="61">
        <v>1.9318071999999999E-2</v>
      </c>
      <c r="BV2" s="61">
        <v>4.3342415000000002E-2</v>
      </c>
      <c r="BW2" s="61">
        <v>0.70274234000000002</v>
      </c>
      <c r="BX2" s="61">
        <v>1.7824749</v>
      </c>
      <c r="BY2" s="61">
        <v>0.16717093</v>
      </c>
      <c r="BZ2" s="61">
        <v>1.0676767000000001E-3</v>
      </c>
      <c r="CA2" s="61">
        <v>1.7386170999999999</v>
      </c>
      <c r="CB2" s="61">
        <v>2.1073795999999999E-2</v>
      </c>
      <c r="CC2" s="61">
        <v>0.20873739999999999</v>
      </c>
      <c r="CD2" s="61">
        <v>2.0111629999999998</v>
      </c>
      <c r="CE2" s="61">
        <v>4.2467587000000001E-2</v>
      </c>
      <c r="CF2" s="61">
        <v>0.20448733999999999</v>
      </c>
      <c r="CG2" s="61">
        <v>0</v>
      </c>
      <c r="CH2" s="61">
        <v>3.0835858000000001E-2</v>
      </c>
      <c r="CI2" s="61">
        <v>1.5352637000000001E-2</v>
      </c>
      <c r="CJ2" s="61">
        <v>4.6470393999999997</v>
      </c>
      <c r="CK2" s="61">
        <v>1.120349E-2</v>
      </c>
      <c r="CL2" s="61">
        <v>0.84244739999999996</v>
      </c>
      <c r="CM2" s="61">
        <v>3.0310359999999998</v>
      </c>
      <c r="CN2" s="61">
        <v>2498.7348999999999</v>
      </c>
      <c r="CO2" s="61">
        <v>4354.3867</v>
      </c>
      <c r="CP2" s="61">
        <v>2601.7797999999998</v>
      </c>
      <c r="CQ2" s="61">
        <v>1004.2509</v>
      </c>
      <c r="CR2" s="61">
        <v>595.27260000000001</v>
      </c>
      <c r="CS2" s="61">
        <v>383.34546</v>
      </c>
      <c r="CT2" s="61">
        <v>2562.7370000000001</v>
      </c>
      <c r="CU2" s="61">
        <v>1598.0664999999999</v>
      </c>
      <c r="CV2" s="61">
        <v>1184.9690000000001</v>
      </c>
      <c r="CW2" s="61">
        <v>1777.1279999999999</v>
      </c>
      <c r="CX2" s="61">
        <v>520.53599999999994</v>
      </c>
      <c r="CY2" s="61">
        <v>3117.6242999999999</v>
      </c>
      <c r="CZ2" s="61">
        <v>1483.8498999999999</v>
      </c>
      <c r="DA2" s="61">
        <v>3628.3231999999998</v>
      </c>
      <c r="DB2" s="61">
        <v>3300.2860000000001</v>
      </c>
      <c r="DC2" s="61">
        <v>5074.2734</v>
      </c>
      <c r="DD2" s="61">
        <v>9994.5949999999993</v>
      </c>
      <c r="DE2" s="61">
        <v>1911.6352999999999</v>
      </c>
      <c r="DF2" s="61">
        <v>4794.18</v>
      </c>
      <c r="DG2" s="61">
        <v>2115.3008</v>
      </c>
      <c r="DH2" s="61">
        <v>186.41125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43.452376999999998</v>
      </c>
      <c r="B6">
        <f>BB2</f>
        <v>12.5261</v>
      </c>
      <c r="C6">
        <f>BC2</f>
        <v>14.903178</v>
      </c>
      <c r="D6">
        <f>BD2</f>
        <v>16.017365999999999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2" sqref="G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23382</v>
      </c>
      <c r="C2" s="56">
        <f ca="1">YEAR(TODAY())-YEAR(B2)+IF(TODAY()&gt;=DATE(YEAR(TODAY()),MONTH(B2),DAY(B2)),0,-1)</f>
        <v>57</v>
      </c>
      <c r="E2" s="52">
        <v>174.1</v>
      </c>
      <c r="F2" s="53" t="s">
        <v>275</v>
      </c>
      <c r="G2" s="52">
        <v>75.5</v>
      </c>
      <c r="H2" s="51" t="s">
        <v>40</v>
      </c>
      <c r="I2" s="72">
        <f>ROUND(G3/E3^2,1)</f>
        <v>24.9</v>
      </c>
    </row>
    <row r="3" spans="1:9" x14ac:dyDescent="0.3">
      <c r="E3" s="51">
        <f>E2/100</f>
        <v>1.7409999999999999</v>
      </c>
      <c r="F3" s="51" t="s">
        <v>39</v>
      </c>
      <c r="G3" s="51">
        <f>G2</f>
        <v>75.5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최신, ID : H1900624)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14:40:30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44263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174.1</v>
      </c>
      <c r="L12" s="124"/>
      <c r="M12" s="117">
        <f>'개인정보 및 신체계측 입력'!G2</f>
        <v>75.5</v>
      </c>
      <c r="N12" s="118"/>
      <c r="O12" s="113" t="s">
        <v>270</v>
      </c>
      <c r="P12" s="107"/>
      <c r="Q12" s="90">
        <f>'개인정보 및 신체계측 입력'!I2</f>
        <v>24.9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최신,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70.923000000000002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10.683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18.393999999999998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28.8</v>
      </c>
      <c r="L72" s="36" t="s">
        <v>52</v>
      </c>
      <c r="M72" s="36">
        <f>ROUND('DRIs DATA'!K8,1)</f>
        <v>5.0999999999999996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91.42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202.66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105.4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150.75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88.19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511.37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195.19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2021-07-06T00:05:50Z</dcterms:modified>
</cp:coreProperties>
</file>