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<sst xmlns="http://schemas.openxmlformats.org/spreadsheetml/2006/main" count="692" uniqueCount="338">
  <si>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</si>
  <si>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</si>
  <si>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</si>
  <si>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</si>
  <si>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</si>
  <si>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</si>
  <si>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</si>
  <si>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</si>
  <si>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</si>
  <si>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</si>
  <si>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</si>
  <si>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</si>
  <si>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</si>
  <si>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</si>
  <si>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</si>
  <si>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</si>
  <si>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</si>
  <si>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</si>
  <si>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</si>
  <si>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</si>
  <si>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</si>
  <si>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</si>
  <si>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</si>
  <si>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</si>
  <si>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</si>
  <si>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</si>
  <si>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</si>
  <si>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</si>
  <si>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</si>
  <si>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</si>
  <si>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</si>
  <si>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</si>
  <si>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</si>
  <si>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</si>
  <si>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</si>
  <si>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</si>
  <si>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</si>
  <si>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</si>
  <si>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</si>
  <si>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</si>
  <si>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</si>
  <si>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</si>
  <si>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</si>
  <si>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</si>
  <si>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</si>
  <si>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</si>
  <si>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</si>
  <si>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</si>
  <si>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</si>
  <si>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</si>
  <si>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</si>
  <si>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</si>
  <si>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</si>
  <si>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</si>
  <si>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</si>
  <si>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</si>
  <si>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</si>
  <si>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</si>
  <si>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</si>
  <si>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</si>
  <si>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</si>
  <si>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</si>
  <si>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</si>
  <si>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</si>
  <si>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</si>
  <si>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</si>
  <si>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</si>
  <si>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</si>
  <si>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</si>
  <si>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</si>
  <si>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</si>
  <si>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</si>
  <si>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</si>
  <si>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</si>
  <si>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</si>
  <si>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</si>
  <si>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</si>
  <si>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</si>
  <si>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</si>
  <si>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</si>
  <si>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</si>
  <si>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</si>
  <si>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</si>
  <si>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</si>
  <si>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</si>
  <si>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</si>
  <si>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</si>
  <si>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</si>
  <si>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</si>
  <si>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</si>
  <si>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</si>
  <si>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</si>
  <si>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</si>
  <si>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</si>
  <si>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</si>
  <si>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</si>
  <si>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</si>
  <si>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</si>
  <si>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</si>
  <si>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</si>
  <si>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</si>
  <si>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</si>
  <si>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</si>
  <si>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</si>
  <si>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</si>
  <si>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</si>
  <si>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</si>
  <si>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</si>
  <si>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</si>
  <si>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</si>
  <si>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</si>
  <si>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</si>
  <si>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</si>
  <si>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</si>
  <si>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</si>
  <si>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</si>
  <si>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</si>
  <si>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</si>
  <si>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</si>
  <si>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</si>
  <si>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</si>
  <si>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</si>
  <si>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</si>
  <si>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</si>
  <si>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</si>
  <si>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</si>
  <si>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</si>
  <si>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</si>
  <si>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</si>
  <si>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</si>
  <si>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</si>
  <si>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</si>
  <si>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</si>
  <si>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</si>
  <si>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</si>
  <si>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</si>
  <si>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</si>
  <si>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</si>
  <si>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</si>
  <si>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</si>
  <si>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</si>
  <si>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</si>
  <si>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</si>
  <si>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</si>
  <si>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</si>
  <si>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</si>
  <si>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</si>
  <si>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</si>
  <si>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</si>
  <si>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</si>
  <si>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</si>
  <si>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</si>
  <si>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</si>
  <si>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</si>
  <si>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</si>
  <si>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</si>
  <si>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</si>
  <si>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</si>
  <si>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</si>
  <si>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</si>
  <si>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</si>
  <si>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</si>
  <si>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</si>
  <si>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</si>
  <si>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</si>
  <si>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</si>
  <si>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</si>
  <si>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</si>
  <si>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</si>
  <si>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</si>
  <si>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</si>
  <si>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</si>
  <si>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</si>
  <si>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</si>
  <si>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</si>
  <si>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</si>
  <si>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</si>
  <si>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</si>
  <si>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</si>
  <si>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</si>
  <si>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</si>
  <si>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</si>
  <si>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</si>
  <si>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</si>
  <si>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</si>
  <si>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</si>
  <si>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</si>
  <si>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</si>
  <si>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</si>
  <si>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</si>
  <si>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</si>
  <si>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</si>
  <si>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</si>
  <si>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</si>
  <si>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</si>
  <si>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</si>
  <si>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</si>
  <si>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</si>
  <si>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</si>
  <si>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</si>
  <si>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</si>
  <si>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</si>
  <si>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</si>
  <si>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</si>
  <si>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</si>
  <si>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</si>
  <si>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</si>
  <si>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</si>
  <si>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</si>
  <si>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</si>
  <si>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</si>
  <si>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</si>
  <si>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</si>
  <si>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</si>
  <si>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</si>
  <si>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</si>
  <si>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</si>
  <si>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</si>
  <si>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</si>
  <si>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</si>
  <si>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</si>
  <si>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</si>
  <si>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</si>
  <si>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</si>
  <si>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</si>
  <si>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</si>
  <si>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</si>
  <si>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</si>
  <si>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</si>
  <si>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</si>
  <si>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</si>
  <si>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</si>
  <si>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</si>
  <si>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</si>
  <si>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</si>
  <si>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</si>
  <si>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</si>
  <si>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</si>
  <si>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</si>
  <si>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</si>
  <si>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</si>
  <si>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</si>
  <si>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</si>
  <si>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</si>
  <si>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</si>
  <si>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</si>
  <si>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</si>
  <si>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</si>
  <si>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</si>
  <si>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</si>
  <si>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</si>
  <si>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</si>
  <si>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</si>
  <si>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</si>
  <si>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</si>
  <si>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</si>
  <si>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</si>
  <si>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</si>
  <si>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</si>
  <si>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</si>
  <si>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</si>
  <si>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</si>
  <si>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</si>
  <si>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</si>
  <si>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</si>
  <si>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</si>
  <si>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</si>
  <si>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</si>
  <si>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</si>
  <si>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</si>
  <si>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</si>
  <si>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</si>
  <si>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</si>
  <si>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</si>
  <si>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</si>
  <si>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</si>
  <si>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</si>
  <si>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</si>
  <si>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</si>
  <si>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</si>
  <si>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</si>
  <si>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</si>
  <si>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</si>
  <si>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</si>
  <si>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</si>
  <si>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</si>
  <si>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</si>
  <si>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</si>
  <si>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</si>
  <si>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</si>
  <si>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권장섭취량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</si>
  <si>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</si>
  <si>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</si>
  <si>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</si>
  <si>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</si>
  <si>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</si>
  <si>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</si>
  <si>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</si>
  <si>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</si>
  <si>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</si>
  <si>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</si>
  <si>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</si>
  <si>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</si>
  <si>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</si>
  <si>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</si>
  <si>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</si>
  <si>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</si>
  <si>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</si>
  <si>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</si>
  <si>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</si>
  <si>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</si>
  <si>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</si>
  <si>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</si>
  <si>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</si>
  <si>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</si>
  <si>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</si>
  <si>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</si>
  <si>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F</t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</si>
  <si>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</si>
  <si>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</si>
  <si>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</si>
  <si>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</si>
  <si>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</si>
  <si>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</si>
  <si>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</si>
  <si>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</si>
  <si>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</si>
  <si>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</si>
  <si>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</si>
  <si>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</si>
  <si>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</si>
  <si>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</si>
  <si>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</si>
  <si>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</si>
  <si>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H1900628</t>
  </si>
  <si>
    <t>안명숙</t>
  </si>
  <si>
    <t>(설문지 : FFQ 95문항 설문지, 사용자 : 안명숙, ID : H1900628)</t>
  </si>
  <si>
    <t>2021년 07월 02일 08:23:46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</si>
</sst>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82.30274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6264"/>
        <c:axId val="575716656"/>
      </c:barChart>
      <c:catAx>
        <c:axId val="57571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6656"/>
        <c:crosses val="autoZero"/>
        <c:auto val="1"/>
        <c:lblAlgn val="ctr"/>
        <c:lblOffset val="100"/>
        <c:noMultiLvlLbl val="0"/>
      </c:catAx>
      <c:valAx>
        <c:axId val="57571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2.9657829000000002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5024"/>
        <c:axId val="565663848"/>
      </c:barChart>
      <c:catAx>
        <c:axId val="56566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848"/>
        <c:crosses val="autoZero"/>
        <c:auto val="1"/>
        <c:lblAlgn val="ctr"/>
        <c:lblOffset val="100"/>
        <c:noMultiLvlLbl val="0"/>
      </c:catAx>
      <c:valAx>
        <c:axId val="56566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3.8403651999999999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57968"/>
        <c:axId val="565663456"/>
      </c:barChart>
      <c:catAx>
        <c:axId val="56565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456"/>
        <c:crosses val="autoZero"/>
        <c:auto val="1"/>
        <c:lblAlgn val="ctr"/>
        <c:lblOffset val="100"/>
        <c:noMultiLvlLbl val="0"/>
      </c:catAx>
      <c:valAx>
        <c:axId val="565663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5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1452.1590000000001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1104"/>
        <c:axId val="565661888"/>
      </c:barChart>
      <c:catAx>
        <c:axId val="56566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1888"/>
        <c:crosses val="autoZero"/>
        <c:auto val="1"/>
        <c:lblAlgn val="ctr"/>
        <c:lblOffset val="100"/>
        <c:noMultiLvlLbl val="0"/>
      </c:catAx>
      <c:valAx>
        <c:axId val="56566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3433.3847999999998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768"/>
        <c:axId val="565663064"/>
      </c:barChart>
      <c:catAx>
        <c:axId val="56566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3064"/>
        <c:crosses val="autoZero"/>
        <c:auto val="1"/>
        <c:lblAlgn val="ctr"/>
        <c:lblOffset val="100"/>
        <c:noMultiLvlLbl val="0"/>
      </c:catAx>
      <c:valAx>
        <c:axId val="56566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200.69336000000001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4632"/>
        <c:axId val="565665808"/>
      </c:barChart>
      <c:catAx>
        <c:axId val="565664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5808"/>
        <c:crosses val="autoZero"/>
        <c:auto val="1"/>
        <c:lblAlgn val="ctr"/>
        <c:lblOffset val="100"/>
        <c:noMultiLvlLbl val="0"/>
      </c:catAx>
      <c:valAx>
        <c:axId val="56566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128.75717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6592"/>
        <c:axId val="565666984"/>
      </c:barChart>
      <c:catAx>
        <c:axId val="56566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6984"/>
        <c:crosses val="autoZero"/>
        <c:auto val="1"/>
        <c:lblAlgn val="ctr"/>
        <c:lblOffset val="100"/>
        <c:noMultiLvlLbl val="0"/>
      </c:catAx>
      <c:valAx>
        <c:axId val="565666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13.599261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328"/>
        <c:axId val="553844896"/>
      </c:barChart>
      <c:catAx>
        <c:axId val="5538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896"/>
        <c:crosses val="autoZero"/>
        <c:auto val="1"/>
        <c:lblAlgn val="ctr"/>
        <c:lblOffset val="100"/>
        <c:noMultiLvlLbl val="0"/>
      </c:catAx>
      <c:valAx>
        <c:axId val="553844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782.15970000000004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843720"/>
        <c:axId val="553844112"/>
      </c:barChart>
      <c:catAx>
        <c:axId val="5538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844112"/>
        <c:crosses val="autoZero"/>
        <c:auto val="1"/>
        <c:lblAlgn val="ctr"/>
        <c:lblOffset val="100"/>
        <c:noMultiLvlLbl val="0"/>
      </c:catAx>
      <c:valAx>
        <c:axId val="5538441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8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5.0053269999999997E-2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02816"/>
        <c:axId val="425703600"/>
      </c:barChart>
      <c:catAx>
        <c:axId val="4257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03600"/>
        <c:crosses val="autoZero"/>
        <c:auto val="1"/>
        <c:lblAlgn val="ctr"/>
        <c:lblOffset val="100"/>
        <c:noMultiLvlLbl val="0"/>
      </c:catAx>
      <c:valAx>
        <c:axId val="42570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4.2908249999999999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103928"/>
        <c:axId val="567105104"/>
      </c:barChart>
      <c:catAx>
        <c:axId val="56710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105104"/>
        <c:crosses val="autoZero"/>
        <c:auto val="1"/>
        <c:lblAlgn val="ctr"/>
        <c:lblOffset val="100"/>
        <c:noMultiLvlLbl val="0"/>
      </c:catAx>
      <c:valAx>
        <c:axId val="56710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10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28.455093000000002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09992"/>
        <c:axId val="575717440"/>
      </c:barChart>
      <c:catAx>
        <c:axId val="57570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7440"/>
        <c:crosses val="autoZero"/>
        <c:auto val="1"/>
        <c:lblAlgn val="ctr"/>
        <c:lblOffset val="100"/>
        <c:noMultiLvlLbl val="0"/>
      </c:catAx>
      <c:valAx>
        <c:axId val="575717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0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133.49051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730032"/>
        <c:axId val="571209096"/>
      </c:barChart>
      <c:catAx>
        <c:axId val="5687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09096"/>
        <c:crosses val="autoZero"/>
        <c:auto val="1"/>
        <c:lblAlgn val="ctr"/>
        <c:lblOffset val="100"/>
        <c:noMultiLvlLbl val="0"/>
      </c:catAx>
      <c:valAx>
        <c:axId val="57120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7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110.82774000000001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09880"/>
        <c:axId val="571214584"/>
      </c:barChart>
      <c:catAx>
        <c:axId val="571209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584"/>
        <c:crosses val="autoZero"/>
        <c:auto val="1"/>
        <c:lblAlgn val="ctr"/>
        <c:lblOffset val="100"/>
        <c:noMultiLvlLbl val="0"/>
      </c:catAx>
      <c:valAx>
        <c:axId val="57121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09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7.351</c:v>
                </c:pt>
                <c:pt idx="1">
                  <c:v>9.7639999999999993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3016"/>
        <c:axId val="571216152"/>
      </c:barChart>
      <c:catAx>
        <c:axId val="57121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6152"/>
        <c:crosses val="autoZero"/>
        <c:auto val="1"/>
        <c:lblAlgn val="ctr"/>
        <c:lblOffset val="100"/>
        <c:noMultiLvlLbl val="0"/>
      </c:catAx>
      <c:valAx>
        <c:axId val="57121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15.70979</c:v>
                </c:pt>
                <c:pt idx="1">
                  <c:v>19.997017</c:v>
                </c:pt>
                <c:pt idx="2">
                  <c:v>16.149882999999999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675.16060000000004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2232"/>
        <c:axId val="571212624"/>
      </c:barChart>
      <c:catAx>
        <c:axId val="571212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2624"/>
        <c:crosses val="autoZero"/>
        <c:auto val="1"/>
        <c:lblAlgn val="ctr"/>
        <c:lblOffset val="100"/>
        <c:noMultiLvlLbl val="0"/>
      </c:catAx>
      <c:valAx>
        <c:axId val="571212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2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20.913115999999999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1840"/>
        <c:axId val="571214192"/>
      </c:barChart>
      <c:catAx>
        <c:axId val="5712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4192"/>
        <c:crosses val="autoZero"/>
        <c:auto val="1"/>
        <c:lblAlgn val="ctr"/>
        <c:lblOffset val="100"/>
        <c:noMultiLvlLbl val="0"/>
      </c:catAx>
      <c:valAx>
        <c:axId val="5712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74.513999999999996</c:v>
                </c:pt>
                <c:pt idx="1">
                  <c:v>9.6029999999999998</c:v>
                </c:pt>
                <c:pt idx="2">
                  <c:v>15.882999999999999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1215368"/>
        <c:axId val="571210272"/>
      </c:barChart>
      <c:catAx>
        <c:axId val="57121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0272"/>
        <c:crosses val="autoZero"/>
        <c:auto val="1"/>
        <c:lblAlgn val="ctr"/>
        <c:lblOffset val="100"/>
        <c:noMultiLvlLbl val="0"/>
      </c:catAx>
      <c:valAx>
        <c:axId val="571210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2539.6493999999998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210664"/>
        <c:axId val="571211056"/>
      </c:barChart>
      <c:catAx>
        <c:axId val="5712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211056"/>
        <c:crosses val="autoZero"/>
        <c:auto val="1"/>
        <c:lblAlgn val="ctr"/>
        <c:lblOffset val="100"/>
        <c:noMultiLvlLbl val="0"/>
      </c:catAx>
      <c:valAx>
        <c:axId val="571211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2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132.60142999999999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088"/>
        <c:axId val="555418576"/>
      </c:barChart>
      <c:catAx>
        <c:axId val="55541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576"/>
        <c:crosses val="autoZero"/>
        <c:auto val="1"/>
        <c:lblAlgn val="ctr"/>
        <c:lblOffset val="100"/>
        <c:noMultiLvlLbl val="0"/>
      </c:catAx>
      <c:valAx>
        <c:axId val="555418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555.9076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3872"/>
        <c:axId val="555418968"/>
      </c:barChart>
      <c:catAx>
        <c:axId val="5554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8968"/>
        <c:crosses val="autoZero"/>
        <c:auto val="1"/>
        <c:lblAlgn val="ctr"/>
        <c:lblOffset val="100"/>
        <c:noMultiLvlLbl val="0"/>
      </c:catAx>
      <c:valAx>
        <c:axId val="55541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5.6210120000000003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0776"/>
        <c:axId val="575711168"/>
      </c:barChart>
      <c:catAx>
        <c:axId val="57571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1168"/>
        <c:crosses val="autoZero"/>
        <c:auto val="1"/>
        <c:lblAlgn val="ctr"/>
        <c:lblOffset val="100"/>
        <c:noMultiLvlLbl val="0"/>
      </c:catAx>
      <c:valAx>
        <c:axId val="57571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5521.4252999999999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048"/>
        <c:axId val="555411912"/>
      </c:barChart>
      <c:catAx>
        <c:axId val="55541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1912"/>
        <c:crosses val="autoZero"/>
        <c:auto val="1"/>
        <c:lblAlgn val="ctr"/>
        <c:lblOffset val="100"/>
        <c:noMultiLvlLbl val="0"/>
      </c:catAx>
      <c:valAx>
        <c:axId val="5554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15.200369999999999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7400"/>
        <c:axId val="555416224"/>
      </c:barChart>
      <c:catAx>
        <c:axId val="55541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6224"/>
        <c:crosses val="autoZero"/>
        <c:auto val="1"/>
        <c:lblAlgn val="ctr"/>
        <c:lblOffset val="100"/>
        <c:noMultiLvlLbl val="0"/>
      </c:catAx>
      <c:valAx>
        <c:axId val="55541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2.8867443000000002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5415440"/>
        <c:axId val="555419360"/>
      </c:barChart>
      <c:catAx>
        <c:axId val="55541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5419360"/>
        <c:crosses val="autoZero"/>
        <c:auto val="1"/>
        <c:lblAlgn val="ctr"/>
        <c:lblOffset val="100"/>
        <c:noMultiLvlLbl val="0"/>
      </c:catAx>
      <c:valAx>
        <c:axId val="55541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541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220.2107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1952"/>
        <c:axId val="575712344"/>
      </c:barChart>
      <c:catAx>
        <c:axId val="5757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2344"/>
        <c:crosses val="autoZero"/>
        <c:auto val="1"/>
        <c:lblAlgn val="ctr"/>
        <c:lblOffset val="100"/>
        <c:noMultiLvlLbl val="0"/>
      </c:catAx>
      <c:valAx>
        <c:axId val="57571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1.6926131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3912"/>
        <c:axId val="575718616"/>
      </c:barChart>
      <c:catAx>
        <c:axId val="57571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18616"/>
        <c:crosses val="autoZero"/>
        <c:auto val="1"/>
        <c:lblAlgn val="ctr"/>
        <c:lblOffset val="100"/>
        <c:noMultiLvlLbl val="0"/>
      </c:catAx>
      <c:valAx>
        <c:axId val="575718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18.784063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008"/>
        <c:axId val="575720184"/>
      </c:barChart>
      <c:catAx>
        <c:axId val="5757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720184"/>
        <c:crosses val="autoZero"/>
        <c:auto val="1"/>
        <c:lblAlgn val="ctr"/>
        <c:lblOffset val="100"/>
        <c:noMultiLvlLbl val="0"/>
      </c:catAx>
      <c:valAx>
        <c:axId val="5757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2.8867443000000002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719400"/>
        <c:axId val="565658360"/>
      </c:barChart>
      <c:catAx>
        <c:axId val="57571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8360"/>
        <c:crosses val="autoZero"/>
        <c:auto val="1"/>
        <c:lblAlgn val="ctr"/>
        <c:lblOffset val="100"/>
        <c:noMultiLvlLbl val="0"/>
      </c:catAx>
      <c:valAx>
        <c:axId val="565658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71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660.68304000000001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2280"/>
        <c:axId val="565657576"/>
      </c:barChart>
      <c:catAx>
        <c:axId val="56566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57576"/>
        <c:crosses val="autoZero"/>
        <c:auto val="1"/>
        <c:lblAlgn val="ctr"/>
        <c:lblOffset val="100"/>
        <c:noMultiLvlLbl val="0"/>
      </c:catAx>
      <c:valAx>
        <c:axId val="565657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9.215401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667376"/>
        <c:axId val="565660712"/>
      </c:barChart>
      <c:catAx>
        <c:axId val="56566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5660712"/>
        <c:crosses val="autoZero"/>
        <c:auto val="1"/>
        <c:lblAlgn val="ctr"/>
        <c:lblOffset val="100"/>
        <c:noMultiLvlLbl val="0"/>
      </c:catAx>
      <c:valAx>
        <c:axId val="56566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66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안명숙, ID : H1900628)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07월 02일 08:23:46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2539.6493999999998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82.30274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28.455093000000002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74.513999999999996</v>
      </c>
      <c r="G8" s="59">
        <f>'DRIs DATA 입력'!G8</f>
        <v>9.6029999999999998</v>
      </c>
      <c r="H8" s="59">
        <f>'DRIs DATA 입력'!H8</f>
        <v>15.882999999999999</v>
      </c>
      <c r="I8" s="46"/>
      <c r="J8" s="59" t="s">
        <v>215</v>
      </c>
      <c r="K8" s="59">
        <f>'DRIs DATA 입력'!K8</f>
        <v>7.351</v>
      </c>
      <c r="L8" s="59">
        <f>'DRIs DATA 입력'!L8</f>
        <v>9.7639999999999993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675.16060000000004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20.913115999999999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5.6210120000000003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220.2107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132.60142999999999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1.8595027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1.6926131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18.784063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2.8867443000000002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660.68304000000001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9.215401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2.9657829000000002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3.8403651999999999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555.9076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1452.1590000000001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5521.4252999999999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3433.3847999999998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200.69336000000001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128.75717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15.200369999999999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13.599261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782.15970000000004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5.0053269999999997E-2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4.2908249999999999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133.49051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110.82774000000001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336</v>
      </c>
      <c r="G1" s="62" t="s">
        <v>295</v>
      </c>
      <c r="H1" s="61" t="s">
        <v>337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299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276</v>
      </c>
      <c r="E5" s="65"/>
      <c r="F5" s="65" t="s">
        <v>302</v>
      </c>
      <c r="G5" s="65" t="s">
        <v>303</v>
      </c>
      <c r="H5" s="65" t="s">
        <v>45</v>
      </c>
      <c r="J5" s="65"/>
      <c r="K5" s="65" t="s">
        <v>304</v>
      </c>
      <c r="L5" s="65" t="s">
        <v>305</v>
      </c>
      <c r="N5" s="65"/>
      <c r="O5" s="65" t="s">
        <v>279</v>
      </c>
      <c r="P5" s="65" t="s">
        <v>290</v>
      </c>
      <c r="Q5" s="65" t="s">
        <v>277</v>
      </c>
      <c r="R5" s="65" t="s">
        <v>278</v>
      </c>
      <c r="S5" s="65" t="s">
        <v>276</v>
      </c>
      <c r="U5" s="65"/>
      <c r="V5" s="65" t="s">
        <v>279</v>
      </c>
      <c r="W5" s="65" t="s">
        <v>290</v>
      </c>
      <c r="X5" s="65" t="s">
        <v>277</v>
      </c>
      <c r="Y5" s="65" t="s">
        <v>278</v>
      </c>
      <c r="Z5" s="65" t="s">
        <v>276</v>
      </c>
    </row>
    <row r="6" spans="1:27" x14ac:dyDescent="0.3">
      <c r="A6" s="65" t="s">
        <v>297</v>
      </c>
      <c r="B6" s="65">
        <v>1800</v>
      </c>
      <c r="C6" s="65">
        <v>2539.6493999999998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82.30274</v>
      </c>
      <c r="U6" s="65" t="s">
        <v>308</v>
      </c>
      <c r="V6" s="65">
        <v>0</v>
      </c>
      <c r="W6" s="65">
        <v>0</v>
      </c>
      <c r="X6" s="65">
        <v>20</v>
      </c>
      <c r="Y6" s="65">
        <v>0</v>
      </c>
      <c r="Z6" s="65">
        <v>28.455093000000002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74.513999999999996</v>
      </c>
      <c r="G8" s="65">
        <v>9.6029999999999998</v>
      </c>
      <c r="H8" s="65">
        <v>15.882999999999999</v>
      </c>
      <c r="J8" s="65" t="s">
        <v>310</v>
      </c>
      <c r="K8" s="65">
        <v>7.351</v>
      </c>
      <c r="L8" s="65">
        <v>9.7639999999999993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313</v>
      </c>
      <c r="I14" s="67"/>
      <c r="J14" s="67"/>
      <c r="K14" s="67"/>
      <c r="L14" s="67"/>
      <c r="M14" s="67"/>
      <c r="O14" s="67" t="s">
        <v>314</v>
      </c>
      <c r="P14" s="67"/>
      <c r="Q14" s="67"/>
      <c r="R14" s="67"/>
      <c r="S14" s="67"/>
      <c r="T14" s="67"/>
      <c r="V14" s="67" t="s">
        <v>315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279</v>
      </c>
      <c r="C15" s="65" t="s">
        <v>290</v>
      </c>
      <c r="D15" s="65" t="s">
        <v>277</v>
      </c>
      <c r="E15" s="65" t="s">
        <v>278</v>
      </c>
      <c r="F15" s="65" t="s">
        <v>276</v>
      </c>
      <c r="H15" s="65"/>
      <c r="I15" s="65" t="s">
        <v>279</v>
      </c>
      <c r="J15" s="65" t="s">
        <v>290</v>
      </c>
      <c r="K15" s="65" t="s">
        <v>277</v>
      </c>
      <c r="L15" s="65" t="s">
        <v>278</v>
      </c>
      <c r="M15" s="65" t="s">
        <v>276</v>
      </c>
      <c r="O15" s="65"/>
      <c r="P15" s="65" t="s">
        <v>279</v>
      </c>
      <c r="Q15" s="65" t="s">
        <v>290</v>
      </c>
      <c r="R15" s="65" t="s">
        <v>277</v>
      </c>
      <c r="S15" s="65" t="s">
        <v>278</v>
      </c>
      <c r="T15" s="65" t="s">
        <v>276</v>
      </c>
      <c r="V15" s="65"/>
      <c r="W15" s="65" t="s">
        <v>279</v>
      </c>
      <c r="X15" s="65" t="s">
        <v>290</v>
      </c>
      <c r="Y15" s="65" t="s">
        <v>277</v>
      </c>
      <c r="Z15" s="65" t="s">
        <v>278</v>
      </c>
      <c r="AA15" s="65" t="s">
        <v>276</v>
      </c>
    </row>
    <row r="16" spans="1:27" x14ac:dyDescent="0.3">
      <c r="A16" s="65" t="s">
        <v>316</v>
      </c>
      <c r="B16" s="65">
        <v>430</v>
      </c>
      <c r="C16" s="65">
        <v>600</v>
      </c>
      <c r="D16" s="65">
        <v>0</v>
      </c>
      <c r="E16" s="65">
        <v>3000</v>
      </c>
      <c r="F16" s="65">
        <v>675.16060000000004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20.913115999999999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5.6210120000000003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220.2107</v>
      </c>
    </row>
    <row r="23" spans="1:62" x14ac:dyDescent="0.3">
      <c r="A23" s="66" t="s">
        <v>318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319</v>
      </c>
      <c r="B24" s="67"/>
      <c r="C24" s="67"/>
      <c r="D24" s="67"/>
      <c r="E24" s="67"/>
      <c r="F24" s="67"/>
      <c r="H24" s="67" t="s">
        <v>320</v>
      </c>
      <c r="I24" s="67"/>
      <c r="J24" s="67"/>
      <c r="K24" s="67"/>
      <c r="L24" s="67"/>
      <c r="M24" s="67"/>
      <c r="O24" s="67" t="s">
        <v>321</v>
      </c>
      <c r="P24" s="67"/>
      <c r="Q24" s="67"/>
      <c r="R24" s="67"/>
      <c r="S24" s="67"/>
      <c r="T24" s="67"/>
      <c r="V24" s="67" t="s">
        <v>322</v>
      </c>
      <c r="W24" s="67"/>
      <c r="X24" s="67"/>
      <c r="Y24" s="67"/>
      <c r="Z24" s="67"/>
      <c r="AA24" s="67"/>
      <c r="AC24" s="67" t="s">
        <v>323</v>
      </c>
      <c r="AD24" s="67"/>
      <c r="AE24" s="67"/>
      <c r="AF24" s="67"/>
      <c r="AG24" s="67"/>
      <c r="AH24" s="67"/>
      <c r="AJ24" s="67" t="s">
        <v>324</v>
      </c>
      <c r="AK24" s="67"/>
      <c r="AL24" s="67"/>
      <c r="AM24" s="67"/>
      <c r="AN24" s="67"/>
      <c r="AO24" s="67"/>
      <c r="AQ24" s="67" t="s">
        <v>325</v>
      </c>
      <c r="AR24" s="67"/>
      <c r="AS24" s="67"/>
      <c r="AT24" s="67"/>
      <c r="AU24" s="67"/>
      <c r="AV24" s="67"/>
      <c r="AX24" s="67" t="s">
        <v>326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279</v>
      </c>
      <c r="C25" s="65" t="s">
        <v>290</v>
      </c>
      <c r="D25" s="65" t="s">
        <v>277</v>
      </c>
      <c r="E25" s="65" t="s">
        <v>278</v>
      </c>
      <c r="F25" s="65" t="s">
        <v>276</v>
      </c>
      <c r="H25" s="65"/>
      <c r="I25" s="65" t="s">
        <v>279</v>
      </c>
      <c r="J25" s="65" t="s">
        <v>290</v>
      </c>
      <c r="K25" s="65" t="s">
        <v>277</v>
      </c>
      <c r="L25" s="65" t="s">
        <v>278</v>
      </c>
      <c r="M25" s="65" t="s">
        <v>276</v>
      </c>
      <c r="O25" s="65"/>
      <c r="P25" s="65" t="s">
        <v>279</v>
      </c>
      <c r="Q25" s="65" t="s">
        <v>290</v>
      </c>
      <c r="R25" s="65" t="s">
        <v>277</v>
      </c>
      <c r="S25" s="65" t="s">
        <v>278</v>
      </c>
      <c r="T25" s="65" t="s">
        <v>276</v>
      </c>
      <c r="V25" s="65"/>
      <c r="W25" s="65" t="s">
        <v>279</v>
      </c>
      <c r="X25" s="65" t="s">
        <v>290</v>
      </c>
      <c r="Y25" s="65" t="s">
        <v>277</v>
      </c>
      <c r="Z25" s="65" t="s">
        <v>278</v>
      </c>
      <c r="AA25" s="65" t="s">
        <v>276</v>
      </c>
      <c r="AC25" s="65"/>
      <c r="AD25" s="65" t="s">
        <v>279</v>
      </c>
      <c r="AE25" s="65" t="s">
        <v>290</v>
      </c>
      <c r="AF25" s="65" t="s">
        <v>277</v>
      </c>
      <c r="AG25" s="65" t="s">
        <v>278</v>
      </c>
      <c r="AH25" s="65" t="s">
        <v>276</v>
      </c>
      <c r="AJ25" s="65"/>
      <c r="AK25" s="65" t="s">
        <v>279</v>
      </c>
      <c r="AL25" s="65" t="s">
        <v>290</v>
      </c>
      <c r="AM25" s="65" t="s">
        <v>277</v>
      </c>
      <c r="AN25" s="65" t="s">
        <v>278</v>
      </c>
      <c r="AO25" s="65" t="s">
        <v>276</v>
      </c>
      <c r="AQ25" s="65"/>
      <c r="AR25" s="65" t="s">
        <v>279</v>
      </c>
      <c r="AS25" s="65" t="s">
        <v>290</v>
      </c>
      <c r="AT25" s="65" t="s">
        <v>277</v>
      </c>
      <c r="AU25" s="65" t="s">
        <v>278</v>
      </c>
      <c r="AV25" s="65" t="s">
        <v>276</v>
      </c>
      <c r="AX25" s="65"/>
      <c r="AY25" s="65" t="s">
        <v>279</v>
      </c>
      <c r="AZ25" s="65" t="s">
        <v>290</v>
      </c>
      <c r="BA25" s="65" t="s">
        <v>277</v>
      </c>
      <c r="BB25" s="65" t="s">
        <v>278</v>
      </c>
      <c r="BC25" s="65" t="s">
        <v>276</v>
      </c>
      <c r="BE25" s="65"/>
      <c r="BF25" s="65" t="s">
        <v>279</v>
      </c>
      <c r="BG25" s="65" t="s">
        <v>290</v>
      </c>
      <c r="BH25" s="65" t="s">
        <v>277</v>
      </c>
      <c r="BI25" s="65" t="s">
        <v>278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132.60142999999999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1.8595027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1.6926131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18.784063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2.8867443000000002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660.68304000000001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9.215401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2.9657829000000002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3.8403651999999999</v>
      </c>
    </row>
    <row r="33" spans="1:68" x14ac:dyDescent="0.3">
      <c r="A33" s="66" t="s">
        <v>329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330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331</v>
      </c>
      <c r="W34" s="67"/>
      <c r="X34" s="67"/>
      <c r="Y34" s="67"/>
      <c r="Z34" s="67"/>
      <c r="AA34" s="67"/>
      <c r="AC34" s="67" t="s">
        <v>332</v>
      </c>
      <c r="AD34" s="67"/>
      <c r="AE34" s="67"/>
      <c r="AF34" s="67"/>
      <c r="AG34" s="67"/>
      <c r="AH34" s="67"/>
      <c r="AJ34" s="67" t="s">
        <v>333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279</v>
      </c>
      <c r="C35" s="65" t="s">
        <v>290</v>
      </c>
      <c r="D35" s="65" t="s">
        <v>277</v>
      </c>
      <c r="E35" s="65" t="s">
        <v>278</v>
      </c>
      <c r="F35" s="65" t="s">
        <v>276</v>
      </c>
      <c r="H35" s="65"/>
      <c r="I35" s="65" t="s">
        <v>279</v>
      </c>
      <c r="J35" s="65" t="s">
        <v>290</v>
      </c>
      <c r="K35" s="65" t="s">
        <v>277</v>
      </c>
      <c r="L35" s="65" t="s">
        <v>278</v>
      </c>
      <c r="M35" s="65" t="s">
        <v>276</v>
      </c>
      <c r="O35" s="65"/>
      <c r="P35" s="65" t="s">
        <v>279</v>
      </c>
      <c r="Q35" s="65" t="s">
        <v>290</v>
      </c>
      <c r="R35" s="65" t="s">
        <v>277</v>
      </c>
      <c r="S35" s="65" t="s">
        <v>278</v>
      </c>
      <c r="T35" s="65" t="s">
        <v>276</v>
      </c>
      <c r="V35" s="65"/>
      <c r="W35" s="65" t="s">
        <v>279</v>
      </c>
      <c r="X35" s="65" t="s">
        <v>290</v>
      </c>
      <c r="Y35" s="65" t="s">
        <v>277</v>
      </c>
      <c r="Z35" s="65" t="s">
        <v>278</v>
      </c>
      <c r="AA35" s="65" t="s">
        <v>276</v>
      </c>
      <c r="AC35" s="65"/>
      <c r="AD35" s="65" t="s">
        <v>279</v>
      </c>
      <c r="AE35" s="65" t="s">
        <v>290</v>
      </c>
      <c r="AF35" s="65" t="s">
        <v>277</v>
      </c>
      <c r="AG35" s="65" t="s">
        <v>278</v>
      </c>
      <c r="AH35" s="65" t="s">
        <v>276</v>
      </c>
      <c r="AJ35" s="65"/>
      <c r="AK35" s="65" t="s">
        <v>279</v>
      </c>
      <c r="AL35" s="65" t="s">
        <v>290</v>
      </c>
      <c r="AM35" s="65" t="s">
        <v>277</v>
      </c>
      <c r="AN35" s="65" t="s">
        <v>278</v>
      </c>
      <c r="AO35" s="65" t="s">
        <v>276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555.9076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1452.1590000000001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5521.4252999999999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3433.3847999999998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200.69336000000001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128.75717</v>
      </c>
    </row>
    <row r="43" spans="1:68" x14ac:dyDescent="0.3">
      <c r="A43" s="66" t="s">
        <v>280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281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283</v>
      </c>
      <c r="P44" s="67"/>
      <c r="Q44" s="67"/>
      <c r="R44" s="67"/>
      <c r="S44" s="67"/>
      <c r="T44" s="67"/>
      <c r="V44" s="67" t="s">
        <v>284</v>
      </c>
      <c r="W44" s="67"/>
      <c r="X44" s="67"/>
      <c r="Y44" s="67"/>
      <c r="Z44" s="67"/>
      <c r="AA44" s="67"/>
      <c r="AC44" s="67" t="s">
        <v>285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287</v>
      </c>
      <c r="AR44" s="67"/>
      <c r="AS44" s="67"/>
      <c r="AT44" s="67"/>
      <c r="AU44" s="67"/>
      <c r="AV44" s="67"/>
      <c r="AX44" s="67" t="s">
        <v>288</v>
      </c>
      <c r="AY44" s="67"/>
      <c r="AZ44" s="67"/>
      <c r="BA44" s="67"/>
      <c r="BB44" s="67"/>
      <c r="BC44" s="67"/>
      <c r="BE44" s="67" t="s">
        <v>289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279</v>
      </c>
      <c r="C45" s="65" t="s">
        <v>290</v>
      </c>
      <c r="D45" s="65" t="s">
        <v>277</v>
      </c>
      <c r="E45" s="65" t="s">
        <v>278</v>
      </c>
      <c r="F45" s="65" t="s">
        <v>276</v>
      </c>
      <c r="H45" s="65"/>
      <c r="I45" s="65" t="s">
        <v>279</v>
      </c>
      <c r="J45" s="65" t="s">
        <v>290</v>
      </c>
      <c r="K45" s="65" t="s">
        <v>277</v>
      </c>
      <c r="L45" s="65" t="s">
        <v>278</v>
      </c>
      <c r="M45" s="65" t="s">
        <v>276</v>
      </c>
      <c r="O45" s="65"/>
      <c r="P45" s="65" t="s">
        <v>279</v>
      </c>
      <c r="Q45" s="65" t="s">
        <v>290</v>
      </c>
      <c r="R45" s="65" t="s">
        <v>277</v>
      </c>
      <c r="S45" s="65" t="s">
        <v>278</v>
      </c>
      <c r="T45" s="65" t="s">
        <v>276</v>
      </c>
      <c r="V45" s="65"/>
      <c r="W45" s="65" t="s">
        <v>279</v>
      </c>
      <c r="X45" s="65" t="s">
        <v>290</v>
      </c>
      <c r="Y45" s="65" t="s">
        <v>277</v>
      </c>
      <c r="Z45" s="65" t="s">
        <v>278</v>
      </c>
      <c r="AA45" s="65" t="s">
        <v>276</v>
      </c>
      <c r="AC45" s="65"/>
      <c r="AD45" s="65" t="s">
        <v>279</v>
      </c>
      <c r="AE45" s="65" t="s">
        <v>290</v>
      </c>
      <c r="AF45" s="65" t="s">
        <v>277</v>
      </c>
      <c r="AG45" s="65" t="s">
        <v>278</v>
      </c>
      <c r="AH45" s="65" t="s">
        <v>276</v>
      </c>
      <c r="AJ45" s="65"/>
      <c r="AK45" s="65" t="s">
        <v>279</v>
      </c>
      <c r="AL45" s="65" t="s">
        <v>290</v>
      </c>
      <c r="AM45" s="65" t="s">
        <v>277</v>
      </c>
      <c r="AN45" s="65" t="s">
        <v>278</v>
      </c>
      <c r="AO45" s="65" t="s">
        <v>276</v>
      </c>
      <c r="AQ45" s="65"/>
      <c r="AR45" s="65" t="s">
        <v>279</v>
      </c>
      <c r="AS45" s="65" t="s">
        <v>290</v>
      </c>
      <c r="AT45" s="65" t="s">
        <v>277</v>
      </c>
      <c r="AU45" s="65" t="s">
        <v>278</v>
      </c>
      <c r="AV45" s="65" t="s">
        <v>276</v>
      </c>
      <c r="AX45" s="65"/>
      <c r="AY45" s="65" t="s">
        <v>279</v>
      </c>
      <c r="AZ45" s="65" t="s">
        <v>290</v>
      </c>
      <c r="BA45" s="65" t="s">
        <v>277</v>
      </c>
      <c r="BB45" s="65" t="s">
        <v>278</v>
      </c>
      <c r="BC45" s="65" t="s">
        <v>276</v>
      </c>
      <c r="BE45" s="65"/>
      <c r="BF45" s="65" t="s">
        <v>279</v>
      </c>
      <c r="BG45" s="65" t="s">
        <v>290</v>
      </c>
      <c r="BH45" s="65" t="s">
        <v>277</v>
      </c>
      <c r="BI45" s="65" t="s">
        <v>278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15.200369999999999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13.599261</v>
      </c>
      <c r="O46" s="65" t="s">
        <v>291</v>
      </c>
      <c r="P46" s="65">
        <v>600</v>
      </c>
      <c r="Q46" s="65">
        <v>800</v>
      </c>
      <c r="R46" s="65">
        <v>0</v>
      </c>
      <c r="S46" s="65">
        <v>10000</v>
      </c>
      <c r="T46" s="65">
        <v>782.15970000000004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5.0053269999999997E-2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4.2908249999999999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133.49051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110.82774000000001</v>
      </c>
      <c r="AX46" s="65" t="s">
        <v>292</v>
      </c>
      <c r="AY46" s="65"/>
      <c r="AZ46" s="65"/>
      <c r="BA46" s="65"/>
      <c r="BB46" s="65"/>
      <c r="BC46" s="65"/>
      <c r="BE46" s="65" t="s">
        <v>293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317</v>
      </c>
      <c r="D2" s="61">
        <v>55</v>
      </c>
      <c r="E2" s="61">
        <v>2539.6493999999998</v>
      </c>
      <c r="F2" s="61">
        <v>386.11304000000001</v>
      </c>
      <c r="G2" s="61">
        <v>49.759599999999999</v>
      </c>
      <c r="H2" s="61">
        <v>26.496264</v>
      </c>
      <c r="I2" s="61">
        <v>23.263338000000001</v>
      </c>
      <c r="J2" s="61">
        <v>82.30274</v>
      </c>
      <c r="K2" s="61">
        <v>42.862526000000003</v>
      </c>
      <c r="L2" s="61">
        <v>39.440215999999999</v>
      </c>
      <c r="M2" s="61">
        <v>28.455093000000002</v>
      </c>
      <c r="N2" s="61">
        <v>2.4847242999999999</v>
      </c>
      <c r="O2" s="61">
        <v>15.662051999999999</v>
      </c>
      <c r="P2" s="61">
        <v>1170.0693000000001</v>
      </c>
      <c r="Q2" s="61">
        <v>26.018106</v>
      </c>
      <c r="R2" s="61">
        <v>675.16060000000004</v>
      </c>
      <c r="S2" s="61">
        <v>159.87270000000001</v>
      </c>
      <c r="T2" s="61">
        <v>6183.4516999999996</v>
      </c>
      <c r="U2" s="61">
        <v>5.6210120000000003</v>
      </c>
      <c r="V2" s="61">
        <v>20.913115999999999</v>
      </c>
      <c r="W2" s="61">
        <v>220.2107</v>
      </c>
      <c r="X2" s="61">
        <v>132.60142999999999</v>
      </c>
      <c r="Y2" s="61">
        <v>1.8595027</v>
      </c>
      <c r="Z2" s="61">
        <v>1.6926131</v>
      </c>
      <c r="AA2" s="61">
        <v>18.784063</v>
      </c>
      <c r="AB2" s="61">
        <v>2.8867443000000002</v>
      </c>
      <c r="AC2" s="61">
        <v>660.68304000000001</v>
      </c>
      <c r="AD2" s="61">
        <v>9.215401</v>
      </c>
      <c r="AE2" s="61">
        <v>2.9657829000000002</v>
      </c>
      <c r="AF2" s="61">
        <v>3.8403651999999999</v>
      </c>
      <c r="AG2" s="61">
        <v>555.9076</v>
      </c>
      <c r="AH2" s="61">
        <v>258.58623999999998</v>
      </c>
      <c r="AI2" s="61">
        <v>297.32132000000001</v>
      </c>
      <c r="AJ2" s="61">
        <v>1452.1590000000001</v>
      </c>
      <c r="AK2" s="61">
        <v>5521.4252999999999</v>
      </c>
      <c r="AL2" s="61">
        <v>200.69336000000001</v>
      </c>
      <c r="AM2" s="61">
        <v>3433.3847999999998</v>
      </c>
      <c r="AN2" s="61">
        <v>128.75717</v>
      </c>
      <c r="AO2" s="61">
        <v>15.200369999999999</v>
      </c>
      <c r="AP2" s="61">
        <v>10.367433999999999</v>
      </c>
      <c r="AQ2" s="61">
        <v>4.8329363000000001</v>
      </c>
      <c r="AR2" s="61">
        <v>13.599261</v>
      </c>
      <c r="AS2" s="61">
        <v>782.15970000000004</v>
      </c>
      <c r="AT2" s="61">
        <v>5.0053269999999997E-2</v>
      </c>
      <c r="AU2" s="61">
        <v>4.2908249999999999</v>
      </c>
      <c r="AV2" s="61">
        <v>133.49051</v>
      </c>
      <c r="AW2" s="61">
        <v>110.82774000000001</v>
      </c>
      <c r="AX2" s="61">
        <v>6.7073579999999994E-2</v>
      </c>
      <c r="AY2" s="61">
        <v>1.1839967</v>
      </c>
      <c r="AZ2" s="61">
        <v>410.70882999999998</v>
      </c>
      <c r="BA2" s="61">
        <v>51.889659999999999</v>
      </c>
      <c r="BB2" s="61">
        <v>15.70979</v>
      </c>
      <c r="BC2" s="61">
        <v>19.997017</v>
      </c>
      <c r="BD2" s="61">
        <v>16.149882999999999</v>
      </c>
      <c r="BE2" s="61">
        <v>0.92537325999999998</v>
      </c>
      <c r="BF2" s="61">
        <v>4.0926137000000002</v>
      </c>
      <c r="BG2" s="61">
        <v>6.9387240000000003E-3</v>
      </c>
      <c r="BH2" s="61">
        <v>3.4117403999999997E-2</v>
      </c>
      <c r="BI2" s="61">
        <v>2.6098416999999999E-2</v>
      </c>
      <c r="BJ2" s="61">
        <v>9.6898769999999995E-2</v>
      </c>
      <c r="BK2" s="61">
        <v>5.3374800000000001E-4</v>
      </c>
      <c r="BL2" s="61">
        <v>0.41860900000000001</v>
      </c>
      <c r="BM2" s="61">
        <v>5.0323250000000002</v>
      </c>
      <c r="BN2" s="61">
        <v>1.3494997</v>
      </c>
      <c r="BO2" s="61">
        <v>74.606729999999999</v>
      </c>
      <c r="BP2" s="61">
        <v>14.118520999999999</v>
      </c>
      <c r="BQ2" s="61">
        <v>25.146301000000001</v>
      </c>
      <c r="BR2" s="61">
        <v>88.879974000000004</v>
      </c>
      <c r="BS2" s="61">
        <v>25.908048999999998</v>
      </c>
      <c r="BT2" s="61">
        <v>14.567287</v>
      </c>
      <c r="BU2" s="61">
        <v>0.5233738</v>
      </c>
      <c r="BV2" s="61">
        <v>8.6627350000000006E-2</v>
      </c>
      <c r="BW2" s="61">
        <v>1.0371416</v>
      </c>
      <c r="BX2" s="61">
        <v>1.7595016000000001</v>
      </c>
      <c r="BY2" s="61">
        <v>0.16220470000000001</v>
      </c>
      <c r="BZ2" s="61">
        <v>7.1519439999999997E-4</v>
      </c>
      <c r="CA2" s="61">
        <v>1.2154594999999999</v>
      </c>
      <c r="CB2" s="61">
        <v>5.3754676000000001E-2</v>
      </c>
      <c r="CC2" s="61">
        <v>0.26123436999999999</v>
      </c>
      <c r="CD2" s="61">
        <v>2.5897725</v>
      </c>
      <c r="CE2" s="61">
        <v>8.3364480000000005E-2</v>
      </c>
      <c r="CF2" s="61">
        <v>0.45357448</v>
      </c>
      <c r="CG2" s="61">
        <v>4.9500000000000003E-7</v>
      </c>
      <c r="CH2" s="61">
        <v>4.4663875999999998E-2</v>
      </c>
      <c r="CI2" s="61">
        <v>6.3704499999999997E-3</v>
      </c>
      <c r="CJ2" s="61">
        <v>5.9896010000000004</v>
      </c>
      <c r="CK2" s="61">
        <v>1.4519692000000001E-2</v>
      </c>
      <c r="CL2" s="61">
        <v>4.2520610000000003</v>
      </c>
      <c r="CM2" s="61">
        <v>4.6310669999999998</v>
      </c>
      <c r="CN2" s="61">
        <v>2973.136</v>
      </c>
      <c r="CO2" s="61">
        <v>5088.1980000000003</v>
      </c>
      <c r="CP2" s="61">
        <v>2844.8737999999998</v>
      </c>
      <c r="CQ2" s="61">
        <v>1135.2845</v>
      </c>
      <c r="CR2" s="61">
        <v>543.93489999999997</v>
      </c>
      <c r="CS2" s="61">
        <v>679.70209999999997</v>
      </c>
      <c r="CT2" s="61">
        <v>2838.8800999999999</v>
      </c>
      <c r="CU2" s="61">
        <v>1672.6253999999999</v>
      </c>
      <c r="CV2" s="61">
        <v>2121.0569999999998</v>
      </c>
      <c r="CW2" s="61">
        <v>1850.9691</v>
      </c>
      <c r="CX2" s="61">
        <v>525.79625999999996</v>
      </c>
      <c r="CY2" s="61">
        <v>3873.3708000000001</v>
      </c>
      <c r="CZ2" s="61">
        <v>1729.1043999999999</v>
      </c>
      <c r="DA2" s="61">
        <v>4163.0337</v>
      </c>
      <c r="DB2" s="61">
        <v>4244.9920000000002</v>
      </c>
      <c r="DC2" s="61">
        <v>5632.2353999999996</v>
      </c>
      <c r="DD2" s="61">
        <v>9114.2540000000008</v>
      </c>
      <c r="DE2" s="61">
        <v>1824.1443999999999</v>
      </c>
      <c r="DF2" s="61">
        <v>4738.8670000000002</v>
      </c>
      <c r="DG2" s="61">
        <v>2087.241</v>
      </c>
      <c r="DH2" s="61">
        <v>129.17697000000001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51.889659999999999</v>
      </c>
      <c r="B6">
        <f>BB2</f>
        <v>15.70979</v>
      </c>
      <c r="C6">
        <f>BC2</f>
        <v>19.997017</v>
      </c>
      <c r="D6">
        <f>BD2</f>
        <v>16.149882999999999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L11" sqref="L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24014</v>
      </c>
      <c r="C2" s="56">
        <f ca="1">YEAR(TODAY())-YEAR(B2)+IF(TODAY()&gt;=DATE(YEAR(TODAY()),MONTH(B2),DAY(B2)),0,-1)</f>
        <v>55</v>
      </c>
      <c r="E2" s="52">
        <v>159.80000000000001</v>
      </c>
      <c r="F2" s="53" t="s">
        <v>275</v>
      </c>
      <c r="G2" s="52">
        <v>57.9</v>
      </c>
      <c r="H2" s="51" t="s">
        <v>40</v>
      </c>
      <c r="I2" s="72">
        <f>ROUND(G3/E3^2,1)</f>
        <v>22.7</v>
      </c>
    </row>
    <row r="3" spans="1:9" x14ac:dyDescent="0.3">
      <c r="E3" s="51">
        <f>E2/100</f>
        <v>1.5980000000000001</v>
      </c>
      <c r="F3" s="51" t="s">
        <v>39</v>
      </c>
      <c r="G3" s="51">
        <f>G2</f>
        <v>57.9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안명숙, ID : H1900628)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07월 02일 08:23:46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44267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55</v>
      </c>
      <c r="G12" s="94"/>
      <c r="H12" s="94"/>
      <c r="I12" s="94"/>
      <c r="K12" s="123">
        <f>'개인정보 및 신체계측 입력'!E2</f>
        <v>159.80000000000001</v>
      </c>
      <c r="L12" s="124"/>
      <c r="M12" s="117">
        <f>'개인정보 및 신체계측 입력'!G2</f>
        <v>57.9</v>
      </c>
      <c r="N12" s="118"/>
      <c r="O12" s="113" t="s">
        <v>270</v>
      </c>
      <c r="P12" s="107"/>
      <c r="Q12" s="90">
        <f>'개인정보 및 신체계측 입력'!I2</f>
        <v>22.7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안명숙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74.513999999999996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9.6029999999999998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15.882999999999999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9.8000000000000007</v>
      </c>
      <c r="L72" s="36" t="s">
        <v>52</v>
      </c>
      <c r="M72" s="36">
        <f>ROUND('DRIs DATA'!K8,1)</f>
        <v>7.4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90.02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174.28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132.6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192.45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69.489999999999995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368.1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152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2021-07-06T00:18:00Z</dcterms:modified>
</cp:coreProperties>
</file>