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<sst xmlns="http://schemas.openxmlformats.org/spreadsheetml/2006/main" count="692" uniqueCount="338">
  <si>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</si>
  <si>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</si>
  <si>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</si>
  <si>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</si>
  <si>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</si>
  <si>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</si>
  <si>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</si>
  <si>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</si>
  <si>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</si>
  <si>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</si>
  <si>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</si>
  <si>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</si>
  <si>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</si>
  <si>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</si>
  <si>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</si>
  <si>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</si>
  <si>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</si>
  <si>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</si>
  <si>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</si>
  <si>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</si>
  <si>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</si>
  <si>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</si>
  <si>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</si>
  <si>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</si>
  <si>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</si>
  <si>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</si>
  <si>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</si>
  <si>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</si>
  <si>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</si>
  <si>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</si>
  <si>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</si>
  <si>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</si>
  <si>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</si>
  <si>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</si>
  <si>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</si>
  <si>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</si>
  <si>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</si>
  <si>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</si>
  <si>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</si>
  <si>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</si>
  <si>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</si>
  <si>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</si>
  <si>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</si>
  <si>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</si>
  <si>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</si>
  <si>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</si>
  <si>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</si>
  <si>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</si>
  <si>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</si>
  <si>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</si>
  <si>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</si>
  <si>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</si>
  <si>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</si>
  <si>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</si>
  <si>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</si>
  <si>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</si>
  <si>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</si>
  <si>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</si>
  <si>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</si>
  <si>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</si>
  <si>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</si>
  <si>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</si>
  <si>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</si>
  <si>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</si>
  <si>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</si>
  <si>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</si>
  <si>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</si>
  <si>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</si>
  <si>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</si>
  <si>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</si>
  <si>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</si>
  <si>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</si>
  <si>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</si>
  <si>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</si>
  <si>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</si>
  <si>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</si>
  <si>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</si>
  <si>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</si>
  <si>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</si>
  <si>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</si>
  <si>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</si>
  <si>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</si>
  <si>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</si>
  <si>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</si>
  <si>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</si>
  <si>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</si>
  <si>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</si>
  <si>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</si>
  <si>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</si>
  <si>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</si>
  <si>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</si>
  <si>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</si>
  <si>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</si>
  <si>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</si>
  <si>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</si>
  <si>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</si>
  <si>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</si>
  <si>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</si>
  <si>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</si>
  <si>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</si>
  <si>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</si>
  <si>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</si>
  <si>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</si>
  <si>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</si>
  <si>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</si>
  <si>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</si>
  <si>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</si>
  <si>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</si>
  <si>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</si>
  <si>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</si>
  <si>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</si>
  <si>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</si>
  <si>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</si>
  <si>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</si>
  <si>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</si>
  <si>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</si>
  <si>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</si>
  <si>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</si>
  <si>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</si>
  <si>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</si>
  <si>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</si>
  <si>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</si>
  <si>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</si>
  <si>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</si>
  <si>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</si>
  <si>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</si>
  <si>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</si>
  <si>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</si>
  <si>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</si>
  <si>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</si>
  <si>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</si>
  <si>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</si>
  <si>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</si>
  <si>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</si>
  <si>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</si>
  <si>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</si>
  <si>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</si>
  <si>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</si>
  <si>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</si>
  <si>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</si>
  <si>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</si>
  <si>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</si>
  <si>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</si>
  <si>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</si>
  <si>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</si>
  <si>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</si>
  <si>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</si>
  <si>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</si>
  <si>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</si>
  <si>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</si>
  <si>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</si>
  <si>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</si>
  <si>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</si>
  <si>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</si>
  <si>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</si>
  <si>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</si>
  <si>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</si>
  <si>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</si>
  <si>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</si>
  <si>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</si>
  <si>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</si>
  <si>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</si>
  <si>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</si>
  <si>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</si>
  <si>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</si>
  <si>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</si>
  <si>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</si>
  <si>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</si>
  <si>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</si>
  <si>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</si>
  <si>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</si>
  <si>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</si>
  <si>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</si>
  <si>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</si>
  <si>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</si>
  <si>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</si>
  <si>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</si>
  <si>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</si>
  <si>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</si>
  <si>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</si>
  <si>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</si>
  <si>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</si>
  <si>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</si>
  <si>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</si>
  <si>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</si>
  <si>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</si>
  <si>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</si>
  <si>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</si>
  <si>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</si>
  <si>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</si>
  <si>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</si>
  <si>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</si>
  <si>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</si>
  <si>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</si>
  <si>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</si>
  <si>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</si>
  <si>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</si>
  <si>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</si>
  <si>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</si>
  <si>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</si>
  <si>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</si>
  <si>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</si>
  <si>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</si>
  <si>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</si>
  <si>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</si>
  <si>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</si>
  <si>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</si>
  <si>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</si>
  <si>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</si>
  <si>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</si>
  <si>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</si>
  <si>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</si>
  <si>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</si>
  <si>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</si>
  <si>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</si>
  <si>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</si>
  <si>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</si>
  <si>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</si>
  <si>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</si>
  <si>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</si>
  <si>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</si>
  <si>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</si>
  <si>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</si>
  <si>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</si>
  <si>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</si>
  <si>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</si>
  <si>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</si>
  <si>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</si>
  <si>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</si>
  <si>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</si>
  <si>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</si>
  <si>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</si>
  <si>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</si>
  <si>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</si>
  <si>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</si>
  <si>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</si>
  <si>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</si>
  <si>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</si>
  <si>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</si>
  <si>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</si>
  <si>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</si>
  <si>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</si>
  <si>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</si>
  <si>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</si>
  <si>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</si>
  <si>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</si>
  <si>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</si>
  <si>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</si>
  <si>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</si>
  <si>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</si>
  <si>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</si>
  <si>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</si>
  <si>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</si>
  <si>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</si>
  <si>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</si>
  <si>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</si>
  <si>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</si>
  <si>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</si>
  <si>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</si>
  <si>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</si>
  <si>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</si>
  <si>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</si>
  <si>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</si>
  <si>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</si>
  <si>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</si>
  <si>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</si>
  <si>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</si>
  <si>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</si>
  <si>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</si>
  <si>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</si>
  <si>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</si>
  <si>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</si>
  <si>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</si>
  <si>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</si>
  <si>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</si>
  <si>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</si>
  <si>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</si>
  <si>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</si>
  <si>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</si>
  <si>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</si>
  <si>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</si>
  <si>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</si>
  <si>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</si>
  <si>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</si>
  <si>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</si>
  <si>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</si>
  <si>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</si>
  <si>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</si>
  <si>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</si>
  <si>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</si>
  <si>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</si>
  <si>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</si>
  <si>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</si>
  <si>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</si>
  <si>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</si>
  <si>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</si>
  <si>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</si>
  <si>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</si>
  <si>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</si>
  <si>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</si>
  <si>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</si>
  <si>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</si>
  <si>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</si>
  <si>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</si>
  <si>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</si>
  <si>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</si>
  <si>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</si>
  <si>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</si>
  <si>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</si>
  <si>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</si>
  <si>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</si>
  <si>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</si>
  <si>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</si>
  <si>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</si>
  <si>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</si>
  <si>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</si>
  <si>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</si>
  <si>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F</t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</si>
  <si>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</si>
  <si>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</si>
  <si>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</si>
  <si>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</si>
  <si>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</si>
  <si>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</si>
  <si>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</si>
  <si>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</si>
  <si>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</si>
  <si>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</si>
  <si>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</si>
  <si>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</si>
  <si>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</si>
  <si>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</si>
  <si>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</si>
  <si>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</si>
  <si>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(설문지 : FFQ 95문항 설문지, 사용자 : 문연심, ID : H1900635)</t>
  </si>
  <si>
    <t>2021년 07월 02일 08:38:45</t>
  </si>
  <si>
    <t>H1900635</t>
  </si>
  <si>
    <t>문연심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</si>
</sst>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37.388669999999998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6264"/>
        <c:axId val="575716656"/>
      </c:barChart>
      <c:catAx>
        <c:axId val="575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6656"/>
        <c:crosses val="autoZero"/>
        <c:auto val="1"/>
        <c:lblAlgn val="ctr"/>
        <c:lblOffset val="100"/>
        <c:noMultiLvlLbl val="0"/>
      </c:catAx>
      <c:valAx>
        <c:axId val="5757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1.0054430999999999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63848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848"/>
        <c:crosses val="autoZero"/>
        <c:auto val="1"/>
        <c:lblAlgn val="ctr"/>
        <c:lblOffset val="100"/>
        <c:noMultiLvlLbl val="0"/>
      </c:catAx>
      <c:valAx>
        <c:axId val="5656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4.3735140000000001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802.49509999999998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104"/>
        <c:axId val="565661888"/>
      </c:barChart>
      <c:catAx>
        <c:axId val="5656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2282.0189999999998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36.267315000000004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4632"/>
        <c:axId val="565665808"/>
      </c:barChart>
      <c:catAx>
        <c:axId val="5656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5808"/>
        <c:crosses val="autoZero"/>
        <c:auto val="1"/>
        <c:lblAlgn val="ctr"/>
        <c:lblOffset val="100"/>
        <c:noMultiLvlLbl val="0"/>
      </c:catAx>
      <c:valAx>
        <c:axId val="5656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95.504379999999998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6592"/>
        <c:axId val="565666984"/>
      </c:barChart>
      <c:catAx>
        <c:axId val="5656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7.3075546999999998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328"/>
        <c:axId val="553844896"/>
      </c:barChart>
      <c:catAx>
        <c:axId val="553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896"/>
        <c:crosses val="autoZero"/>
        <c:auto val="1"/>
        <c:lblAlgn val="ctr"/>
        <c:lblOffset val="100"/>
        <c:noMultiLvlLbl val="0"/>
      </c:catAx>
      <c:valAx>
        <c:axId val="5538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539.58339999999998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720"/>
        <c:axId val="553844112"/>
      </c:barChart>
      <c:catAx>
        <c:axId val="553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112"/>
        <c:crosses val="autoZero"/>
        <c:auto val="1"/>
        <c:lblAlgn val="ctr"/>
        <c:lblOffset val="100"/>
        <c:noMultiLvlLbl val="0"/>
      </c:catAx>
      <c:valAx>
        <c:axId val="553844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1.0910404E-2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816"/>
        <c:axId val="425703600"/>
      </c:barChart>
      <c:catAx>
        <c:axId val="425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3.0727136000000002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03928"/>
        <c:axId val="567105104"/>
      </c:barChart>
      <c:catAx>
        <c:axId val="567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05104"/>
        <c:crosses val="autoZero"/>
        <c:auto val="1"/>
        <c:lblAlgn val="ctr"/>
        <c:lblOffset val="100"/>
        <c:noMultiLvlLbl val="0"/>
      </c:catAx>
      <c:valAx>
        <c:axId val="5671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17.673138000000002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7440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7440"/>
        <c:crosses val="autoZero"/>
        <c:auto val="1"/>
        <c:lblAlgn val="ctr"/>
        <c:lblOffset val="100"/>
        <c:noMultiLvlLbl val="0"/>
      </c:catAx>
      <c:valAx>
        <c:axId val="57571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58.443489999999997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30032"/>
        <c:axId val="571209096"/>
      </c:barChart>
      <c:catAx>
        <c:axId val="5687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9096"/>
        <c:crosses val="autoZero"/>
        <c:auto val="1"/>
        <c:lblAlgn val="ctr"/>
        <c:lblOffset val="100"/>
        <c:noMultiLvlLbl val="0"/>
      </c:catAx>
      <c:valAx>
        <c:axId val="57120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43.986224999999997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09880"/>
        <c:axId val="571214584"/>
      </c:barChart>
      <c:catAx>
        <c:axId val="5712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584"/>
        <c:crosses val="autoZero"/>
        <c:auto val="1"/>
        <c:lblAlgn val="ctr"/>
        <c:lblOffset val="100"/>
        <c:noMultiLvlLbl val="0"/>
      </c:catAx>
      <c:valAx>
        <c:axId val="5712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5.984</c:v>
                </c:pt>
                <c:pt idx="1">
                  <c:v>5.4790000000000001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3016"/>
        <c:axId val="571216152"/>
      </c:barChart>
      <c:catAx>
        <c:axId val="5712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6152"/>
        <c:crosses val="autoZero"/>
        <c:auto val="1"/>
        <c:lblAlgn val="ctr"/>
        <c:lblOffset val="100"/>
        <c:noMultiLvlLbl val="0"/>
      </c:catAx>
      <c:valAx>
        <c:axId val="5712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3.3340725999999998</c:v>
                </c:pt>
                <c:pt idx="1">
                  <c:v>3.7178032000000001</c:v>
                </c:pt>
                <c:pt idx="2">
                  <c:v>5.3020180000000003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691.39679999999998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2232"/>
        <c:axId val="571212624"/>
      </c:barChart>
      <c:catAx>
        <c:axId val="5712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2624"/>
        <c:crosses val="autoZero"/>
        <c:auto val="1"/>
        <c:lblAlgn val="ctr"/>
        <c:lblOffset val="100"/>
        <c:noMultiLvlLbl val="0"/>
      </c:catAx>
      <c:valAx>
        <c:axId val="57121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10.153978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1840"/>
        <c:axId val="571214192"/>
      </c:barChart>
      <c:catAx>
        <c:axId val="571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192"/>
        <c:crosses val="autoZero"/>
        <c:auto val="1"/>
        <c:lblAlgn val="ctr"/>
        <c:lblOffset val="100"/>
        <c:noMultiLvlLbl val="0"/>
      </c:catAx>
      <c:valAx>
        <c:axId val="5712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82.522000000000006</c:v>
                </c:pt>
                <c:pt idx="1">
                  <c:v>4.516</c:v>
                </c:pt>
                <c:pt idx="2">
                  <c:v>12.962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5368"/>
        <c:axId val="571210272"/>
      </c:barChart>
      <c:catAx>
        <c:axId val="5712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0272"/>
        <c:crosses val="autoZero"/>
        <c:auto val="1"/>
        <c:lblAlgn val="ctr"/>
        <c:lblOffset val="100"/>
        <c:noMultiLvlLbl val="0"/>
      </c:catAx>
      <c:valAx>
        <c:axId val="5712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1216.5698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0664"/>
        <c:axId val="571211056"/>
      </c:barChart>
      <c:catAx>
        <c:axId val="5712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1056"/>
        <c:crosses val="autoZero"/>
        <c:auto val="1"/>
        <c:lblAlgn val="ctr"/>
        <c:lblOffset val="100"/>
        <c:noMultiLvlLbl val="0"/>
      </c:catAx>
      <c:valAx>
        <c:axId val="57121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167.7791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088"/>
        <c:axId val="555418576"/>
      </c:barChart>
      <c:catAx>
        <c:axId val="55541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576"/>
        <c:crosses val="autoZero"/>
        <c:auto val="1"/>
        <c:lblAlgn val="ctr"/>
        <c:lblOffset val="100"/>
        <c:noMultiLvlLbl val="0"/>
      </c:catAx>
      <c:valAx>
        <c:axId val="55541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238.55549999999999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872"/>
        <c:axId val="555418968"/>
      </c:barChart>
      <c:catAx>
        <c:axId val="5554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968"/>
        <c:crosses val="autoZero"/>
        <c:auto val="1"/>
        <c:lblAlgn val="ctr"/>
        <c:lblOffset val="100"/>
        <c:noMultiLvlLbl val="0"/>
      </c:catAx>
      <c:valAx>
        <c:axId val="5554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1.046505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0776"/>
        <c:axId val="575711168"/>
      </c:barChart>
      <c:catAx>
        <c:axId val="5757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2458.7694999999999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048"/>
        <c:axId val="555411912"/>
      </c:barChart>
      <c:catAx>
        <c:axId val="5554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1912"/>
        <c:crosses val="autoZero"/>
        <c:auto val="1"/>
        <c:lblAlgn val="ctr"/>
        <c:lblOffset val="100"/>
        <c:noMultiLvlLbl val="0"/>
      </c:catAx>
      <c:valAx>
        <c:axId val="5554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8.9441869999999994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7400"/>
        <c:axId val="555416224"/>
      </c:barChart>
      <c:catAx>
        <c:axId val="5554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6224"/>
        <c:crosses val="autoZero"/>
        <c:auto val="1"/>
        <c:lblAlgn val="ctr"/>
        <c:lblOffset val="100"/>
        <c:noMultiLvlLbl val="0"/>
      </c:catAx>
      <c:valAx>
        <c:axId val="5554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1.3268446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440"/>
        <c:axId val="555419360"/>
      </c:barChart>
      <c:catAx>
        <c:axId val="5554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9360"/>
        <c:crosses val="autoZero"/>
        <c:auto val="1"/>
        <c:lblAlgn val="ctr"/>
        <c:lblOffset val="100"/>
        <c:noMultiLvlLbl val="0"/>
      </c:catAx>
      <c:valAx>
        <c:axId val="555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119.16915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952"/>
        <c:axId val="575712344"/>
      </c:barChart>
      <c:catAx>
        <c:axId val="5757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2344"/>
        <c:crosses val="autoZero"/>
        <c:auto val="1"/>
        <c:lblAlgn val="ctr"/>
        <c:lblOffset val="100"/>
        <c:noMultiLvlLbl val="0"/>
      </c:catAx>
      <c:valAx>
        <c:axId val="57571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0.6369146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3912"/>
        <c:axId val="575718616"/>
      </c:barChart>
      <c:catAx>
        <c:axId val="5757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8616"/>
        <c:crosses val="autoZero"/>
        <c:auto val="1"/>
        <c:lblAlgn val="ctr"/>
        <c:lblOffset val="100"/>
        <c:noMultiLvlLbl val="0"/>
      </c:catAx>
      <c:valAx>
        <c:axId val="5757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11.953104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008"/>
        <c:axId val="575720184"/>
      </c:barChart>
      <c:catAx>
        <c:axId val="5757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0184"/>
        <c:crosses val="autoZero"/>
        <c:auto val="1"/>
        <c:lblAlgn val="ctr"/>
        <c:lblOffset val="100"/>
        <c:noMultiLvlLbl val="0"/>
      </c:catAx>
      <c:valAx>
        <c:axId val="5757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1.3268446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400"/>
        <c:axId val="565658360"/>
      </c:barChart>
      <c:catAx>
        <c:axId val="5757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395.72037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2280"/>
        <c:axId val="565657576"/>
      </c:barChart>
      <c:catAx>
        <c:axId val="56566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576"/>
        <c:crosses val="autoZero"/>
        <c:auto val="1"/>
        <c:lblAlgn val="ctr"/>
        <c:lblOffset val="100"/>
        <c:noMultiLvlLbl val="0"/>
      </c:catAx>
      <c:valAx>
        <c:axId val="5656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2.5860417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376"/>
        <c:axId val="565660712"/>
      </c:barChart>
      <c:catAx>
        <c:axId val="5656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0712"/>
        <c:crosses val="autoZero"/>
        <c:auto val="1"/>
        <c:lblAlgn val="ctr"/>
        <c:lblOffset val="100"/>
        <c:noMultiLvlLbl val="0"/>
      </c:catAx>
      <c:valAx>
        <c:axId val="56566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문연심, ID : H1900635)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08:38:45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1216.5698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37.388669999999998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17.673138000000002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82.522000000000006</v>
      </c>
      <c r="G8" s="59">
        <f>'DRIs DATA 입력'!G8</f>
        <v>4.516</v>
      </c>
      <c r="H8" s="59">
        <f>'DRIs DATA 입력'!H8</f>
        <v>12.962</v>
      </c>
      <c r="I8" s="46"/>
      <c r="J8" s="59" t="s">
        <v>215</v>
      </c>
      <c r="K8" s="59">
        <f>'DRIs DATA 입력'!K8</f>
        <v>5.984</v>
      </c>
      <c r="L8" s="59">
        <f>'DRIs DATA 입력'!L8</f>
        <v>5.4790000000000001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691.39679999999998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10.153978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1.046505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119.16915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167.7791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1.1098585999999999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0.6369146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11.953104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1.3268446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395.72037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2.5860417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1.0054430999999999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4.3735140000000001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238.55549999999999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802.49509999999998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2458.7694999999999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2282.0189999999998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36.267315000000004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95.504379999999998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8.9441869999999994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7.3075546999999998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539.58339999999998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1.0910404E-2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3.0727136000000002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58.443489999999997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43.986224999999997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334</v>
      </c>
      <c r="G1" s="62" t="s">
        <v>295</v>
      </c>
      <c r="H1" s="61" t="s">
        <v>335</v>
      </c>
    </row>
    <row r="3" spans="1:27" x14ac:dyDescent="0.3">
      <c r="A3" s="68" t="s">
        <v>296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297</v>
      </c>
      <c r="B4" s="67"/>
      <c r="C4" s="67"/>
      <c r="E4" s="69" t="s">
        <v>298</v>
      </c>
      <c r="F4" s="70"/>
      <c r="G4" s="70"/>
      <c r="H4" s="71"/>
      <c r="J4" s="69" t="s">
        <v>299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301</v>
      </c>
      <c r="C5" s="65" t="s">
        <v>276</v>
      </c>
      <c r="E5" s="65"/>
      <c r="F5" s="65" t="s">
        <v>302</v>
      </c>
      <c r="G5" s="65" t="s">
        <v>303</v>
      </c>
      <c r="H5" s="65" t="s">
        <v>45</v>
      </c>
      <c r="J5" s="65"/>
      <c r="K5" s="65" t="s">
        <v>304</v>
      </c>
      <c r="L5" s="65" t="s">
        <v>305</v>
      </c>
      <c r="N5" s="65"/>
      <c r="O5" s="65" t="s">
        <v>279</v>
      </c>
      <c r="P5" s="65" t="s">
        <v>290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290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297</v>
      </c>
      <c r="B6" s="65">
        <v>1800</v>
      </c>
      <c r="C6" s="65">
        <v>1216.5698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40</v>
      </c>
      <c r="P6" s="65">
        <v>50</v>
      </c>
      <c r="Q6" s="65">
        <v>0</v>
      </c>
      <c r="R6" s="65">
        <v>0</v>
      </c>
      <c r="S6" s="65">
        <v>37.388669999999998</v>
      </c>
      <c r="U6" s="65" t="s">
        <v>308</v>
      </c>
      <c r="V6" s="65">
        <v>0</v>
      </c>
      <c r="W6" s="65">
        <v>0</v>
      </c>
      <c r="X6" s="65">
        <v>20</v>
      </c>
      <c r="Y6" s="65">
        <v>0</v>
      </c>
      <c r="Z6" s="65">
        <v>17.673138000000002</v>
      </c>
    </row>
    <row r="7" spans="1:27" x14ac:dyDescent="0.3">
      <c r="E7" s="65" t="s">
        <v>309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310</v>
      </c>
      <c r="F8" s="65">
        <v>82.522000000000006</v>
      </c>
      <c r="G8" s="65">
        <v>4.516</v>
      </c>
      <c r="H8" s="65">
        <v>12.962</v>
      </c>
      <c r="J8" s="65" t="s">
        <v>310</v>
      </c>
      <c r="K8" s="65">
        <v>5.984</v>
      </c>
      <c r="L8" s="65">
        <v>5.4790000000000001</v>
      </c>
    </row>
    <row r="13" spans="1:27" x14ac:dyDescent="0.3">
      <c r="A13" s="66" t="s">
        <v>311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312</v>
      </c>
      <c r="B14" s="67"/>
      <c r="C14" s="67"/>
      <c r="D14" s="67"/>
      <c r="E14" s="67"/>
      <c r="F14" s="67"/>
      <c r="H14" s="67" t="s">
        <v>313</v>
      </c>
      <c r="I14" s="67"/>
      <c r="J14" s="67"/>
      <c r="K14" s="67"/>
      <c r="L14" s="67"/>
      <c r="M14" s="67"/>
      <c r="O14" s="67" t="s">
        <v>314</v>
      </c>
      <c r="P14" s="67"/>
      <c r="Q14" s="67"/>
      <c r="R14" s="67"/>
      <c r="S14" s="67"/>
      <c r="T14" s="67"/>
      <c r="V14" s="67" t="s">
        <v>315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290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290</v>
      </c>
      <c r="K15" s="65" t="s">
        <v>277</v>
      </c>
      <c r="L15" s="65" t="s">
        <v>278</v>
      </c>
      <c r="M15" s="65" t="s">
        <v>276</v>
      </c>
      <c r="O15" s="65"/>
      <c r="P15" s="65" t="s">
        <v>279</v>
      </c>
      <c r="Q15" s="65" t="s">
        <v>290</v>
      </c>
      <c r="R15" s="65" t="s">
        <v>277</v>
      </c>
      <c r="S15" s="65" t="s">
        <v>278</v>
      </c>
      <c r="T15" s="65" t="s">
        <v>276</v>
      </c>
      <c r="V15" s="65"/>
      <c r="W15" s="65" t="s">
        <v>279</v>
      </c>
      <c r="X15" s="65" t="s">
        <v>290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316</v>
      </c>
      <c r="B16" s="65">
        <v>430</v>
      </c>
      <c r="C16" s="65">
        <v>600</v>
      </c>
      <c r="D16" s="65">
        <v>0</v>
      </c>
      <c r="E16" s="65">
        <v>3000</v>
      </c>
      <c r="F16" s="65">
        <v>691.39679999999998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10.153978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1.046505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119.16915</v>
      </c>
    </row>
    <row r="23" spans="1:62" x14ac:dyDescent="0.3">
      <c r="A23" s="66" t="s">
        <v>318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319</v>
      </c>
      <c r="B24" s="67"/>
      <c r="C24" s="67"/>
      <c r="D24" s="67"/>
      <c r="E24" s="67"/>
      <c r="F24" s="67"/>
      <c r="H24" s="67" t="s">
        <v>320</v>
      </c>
      <c r="I24" s="67"/>
      <c r="J24" s="67"/>
      <c r="K24" s="67"/>
      <c r="L24" s="67"/>
      <c r="M24" s="67"/>
      <c r="O24" s="67" t="s">
        <v>321</v>
      </c>
      <c r="P24" s="67"/>
      <c r="Q24" s="67"/>
      <c r="R24" s="67"/>
      <c r="S24" s="67"/>
      <c r="T24" s="67"/>
      <c r="V24" s="67" t="s">
        <v>322</v>
      </c>
      <c r="W24" s="67"/>
      <c r="X24" s="67"/>
      <c r="Y24" s="67"/>
      <c r="Z24" s="67"/>
      <c r="AA24" s="67"/>
      <c r="AC24" s="67" t="s">
        <v>323</v>
      </c>
      <c r="AD24" s="67"/>
      <c r="AE24" s="67"/>
      <c r="AF24" s="67"/>
      <c r="AG24" s="67"/>
      <c r="AH24" s="67"/>
      <c r="AJ24" s="67" t="s">
        <v>324</v>
      </c>
      <c r="AK24" s="67"/>
      <c r="AL24" s="67"/>
      <c r="AM24" s="67"/>
      <c r="AN24" s="67"/>
      <c r="AO24" s="67"/>
      <c r="AQ24" s="67" t="s">
        <v>325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327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290</v>
      </c>
      <c r="D25" s="65" t="s">
        <v>277</v>
      </c>
      <c r="E25" s="65" t="s">
        <v>278</v>
      </c>
      <c r="F25" s="65" t="s">
        <v>276</v>
      </c>
      <c r="H25" s="65"/>
      <c r="I25" s="65" t="s">
        <v>279</v>
      </c>
      <c r="J25" s="65" t="s">
        <v>290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290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290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290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290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290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290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290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167.7791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1.1098585999999999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0.6369146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11.953104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1.3268446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395.72037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2.5860417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1.0054430999999999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4.3735140000000001</v>
      </c>
    </row>
    <row r="33" spans="1:68" x14ac:dyDescent="0.3">
      <c r="A33" s="66" t="s">
        <v>329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330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331</v>
      </c>
      <c r="W34" s="67"/>
      <c r="X34" s="67"/>
      <c r="Y34" s="67"/>
      <c r="Z34" s="67"/>
      <c r="AA34" s="67"/>
      <c r="AC34" s="67" t="s">
        <v>332</v>
      </c>
      <c r="AD34" s="67"/>
      <c r="AE34" s="67"/>
      <c r="AF34" s="67"/>
      <c r="AG34" s="67"/>
      <c r="AH34" s="67"/>
      <c r="AJ34" s="67" t="s">
        <v>333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290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290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290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290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290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290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238.55549999999999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802.49509999999998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2458.7694999999999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2282.0189999999998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36.267315000000004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95.504379999999998</v>
      </c>
    </row>
    <row r="43" spans="1:68" x14ac:dyDescent="0.3">
      <c r="A43" s="66" t="s">
        <v>280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281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283</v>
      </c>
      <c r="P44" s="67"/>
      <c r="Q44" s="67"/>
      <c r="R44" s="67"/>
      <c r="S44" s="67"/>
      <c r="T44" s="67"/>
      <c r="V44" s="67" t="s">
        <v>284</v>
      </c>
      <c r="W44" s="67"/>
      <c r="X44" s="67"/>
      <c r="Y44" s="67"/>
      <c r="Z44" s="67"/>
      <c r="AA44" s="67"/>
      <c r="AC44" s="67" t="s">
        <v>285</v>
      </c>
      <c r="AD44" s="67"/>
      <c r="AE44" s="67"/>
      <c r="AF44" s="67"/>
      <c r="AG44" s="67"/>
      <c r="AH44" s="67"/>
      <c r="AJ44" s="67" t="s">
        <v>286</v>
      </c>
      <c r="AK44" s="67"/>
      <c r="AL44" s="67"/>
      <c r="AM44" s="67"/>
      <c r="AN44" s="67"/>
      <c r="AO44" s="67"/>
      <c r="AQ44" s="67" t="s">
        <v>287</v>
      </c>
      <c r="AR44" s="67"/>
      <c r="AS44" s="67"/>
      <c r="AT44" s="67"/>
      <c r="AU44" s="67"/>
      <c r="AV44" s="67"/>
      <c r="AX44" s="67" t="s">
        <v>288</v>
      </c>
      <c r="AY44" s="67"/>
      <c r="AZ44" s="67"/>
      <c r="BA44" s="67"/>
      <c r="BB44" s="67"/>
      <c r="BC44" s="67"/>
      <c r="BE44" s="67" t="s">
        <v>289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290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290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290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290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290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290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290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290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290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8.9441869999999994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7.3075546999999998</v>
      </c>
      <c r="O46" s="65" t="s">
        <v>291</v>
      </c>
      <c r="P46" s="65">
        <v>600</v>
      </c>
      <c r="Q46" s="65">
        <v>800</v>
      </c>
      <c r="R46" s="65">
        <v>0</v>
      </c>
      <c r="S46" s="65">
        <v>10000</v>
      </c>
      <c r="T46" s="65">
        <v>539.58339999999998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1.0910404E-2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3.0727136000000002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58.443489999999997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43.986224999999997</v>
      </c>
      <c r="AX46" s="65" t="s">
        <v>292</v>
      </c>
      <c r="AY46" s="65"/>
      <c r="AZ46" s="65"/>
      <c r="BA46" s="65"/>
      <c r="BB46" s="65"/>
      <c r="BC46" s="65"/>
      <c r="BE46" s="65" t="s">
        <v>293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317</v>
      </c>
      <c r="D2" s="61">
        <v>64</v>
      </c>
      <c r="E2" s="61">
        <v>1216.5698</v>
      </c>
      <c r="F2" s="61">
        <v>238.03537</v>
      </c>
      <c r="G2" s="61">
        <v>13.026954</v>
      </c>
      <c r="H2" s="61">
        <v>8.0391700000000004</v>
      </c>
      <c r="I2" s="61">
        <v>4.9877840000000004</v>
      </c>
      <c r="J2" s="61">
        <v>37.388669999999998</v>
      </c>
      <c r="K2" s="61">
        <v>28.22062</v>
      </c>
      <c r="L2" s="61">
        <v>9.1680530000000005</v>
      </c>
      <c r="M2" s="61">
        <v>17.673138000000002</v>
      </c>
      <c r="N2" s="61">
        <v>1.7265195</v>
      </c>
      <c r="O2" s="61">
        <v>11.383255999999999</v>
      </c>
      <c r="P2" s="61">
        <v>774.12599999999998</v>
      </c>
      <c r="Q2" s="61">
        <v>13.131665999999999</v>
      </c>
      <c r="R2" s="61">
        <v>691.39679999999998</v>
      </c>
      <c r="S2" s="61">
        <v>19.435358000000001</v>
      </c>
      <c r="T2" s="61">
        <v>8063.5214999999998</v>
      </c>
      <c r="U2" s="61">
        <v>1.046505</v>
      </c>
      <c r="V2" s="61">
        <v>10.153978</v>
      </c>
      <c r="W2" s="61">
        <v>119.16915</v>
      </c>
      <c r="X2" s="61">
        <v>167.7791</v>
      </c>
      <c r="Y2" s="61">
        <v>1.1098585999999999</v>
      </c>
      <c r="Z2" s="61">
        <v>0.6369146</v>
      </c>
      <c r="AA2" s="61">
        <v>11.953104</v>
      </c>
      <c r="AB2" s="61">
        <v>1.3268446</v>
      </c>
      <c r="AC2" s="61">
        <v>395.72037</v>
      </c>
      <c r="AD2" s="61">
        <v>2.5860417</v>
      </c>
      <c r="AE2" s="61">
        <v>1.0054430999999999</v>
      </c>
      <c r="AF2" s="61">
        <v>4.3735140000000001</v>
      </c>
      <c r="AG2" s="61">
        <v>238.55549999999999</v>
      </c>
      <c r="AH2" s="61">
        <v>181.29228000000001</v>
      </c>
      <c r="AI2" s="61">
        <v>57.263226000000003</v>
      </c>
      <c r="AJ2" s="61">
        <v>802.49509999999998</v>
      </c>
      <c r="AK2" s="61">
        <v>2458.7694999999999</v>
      </c>
      <c r="AL2" s="61">
        <v>36.267315000000004</v>
      </c>
      <c r="AM2" s="61">
        <v>2282.0189999999998</v>
      </c>
      <c r="AN2" s="61">
        <v>95.504379999999998</v>
      </c>
      <c r="AO2" s="61">
        <v>8.9441869999999994</v>
      </c>
      <c r="AP2" s="61">
        <v>7.7082186000000004</v>
      </c>
      <c r="AQ2" s="61">
        <v>1.2359686999999999</v>
      </c>
      <c r="AR2" s="61">
        <v>7.3075546999999998</v>
      </c>
      <c r="AS2" s="61">
        <v>539.58339999999998</v>
      </c>
      <c r="AT2" s="61">
        <v>1.0910404E-2</v>
      </c>
      <c r="AU2" s="61">
        <v>3.0727136000000002</v>
      </c>
      <c r="AV2" s="61">
        <v>58.443489999999997</v>
      </c>
      <c r="AW2" s="61">
        <v>43.986224999999997</v>
      </c>
      <c r="AX2" s="61">
        <v>3.6245189999999997E-2</v>
      </c>
      <c r="AY2" s="61">
        <v>0.47154063000000002</v>
      </c>
      <c r="AZ2" s="61">
        <v>60.574134999999998</v>
      </c>
      <c r="BA2" s="61">
        <v>12.37992</v>
      </c>
      <c r="BB2" s="61">
        <v>3.3340725999999998</v>
      </c>
      <c r="BC2" s="61">
        <v>3.7178032000000001</v>
      </c>
      <c r="BD2" s="61">
        <v>5.3020180000000003</v>
      </c>
      <c r="BE2" s="61">
        <v>0.62984746999999996</v>
      </c>
      <c r="BF2" s="61">
        <v>3.1561379999999999</v>
      </c>
      <c r="BG2" s="61">
        <v>4.5795576000000001E-4</v>
      </c>
      <c r="BH2" s="61">
        <v>1.4081158E-3</v>
      </c>
      <c r="BI2" s="61">
        <v>1.1538246999999999E-3</v>
      </c>
      <c r="BJ2" s="61">
        <v>1.697104E-2</v>
      </c>
      <c r="BK2" s="61">
        <v>3.5227366999999997E-5</v>
      </c>
      <c r="BL2" s="61">
        <v>0.1471286</v>
      </c>
      <c r="BM2" s="61">
        <v>1.7590907</v>
      </c>
      <c r="BN2" s="61">
        <v>0.55458205999999999</v>
      </c>
      <c r="BO2" s="61">
        <v>25.850784000000001</v>
      </c>
      <c r="BP2" s="61">
        <v>5.2279944</v>
      </c>
      <c r="BQ2" s="61">
        <v>8.5566440000000004</v>
      </c>
      <c r="BR2" s="61">
        <v>28.570945999999999</v>
      </c>
      <c r="BS2" s="61">
        <v>7.1903094999999997</v>
      </c>
      <c r="BT2" s="61">
        <v>7.1097799999999998</v>
      </c>
      <c r="BU2" s="61">
        <v>2.4188260999999999E-2</v>
      </c>
      <c r="BV2" s="61">
        <v>1.6328837999999998E-2</v>
      </c>
      <c r="BW2" s="61">
        <v>0.45277897</v>
      </c>
      <c r="BX2" s="61">
        <v>0.57477920000000005</v>
      </c>
      <c r="BY2" s="61">
        <v>2.6423885000000001E-2</v>
      </c>
      <c r="BZ2" s="61">
        <v>4.7290739999999998E-4</v>
      </c>
      <c r="CA2" s="61">
        <v>0.13705355</v>
      </c>
      <c r="CB2" s="61">
        <v>5.1998499999999998E-3</v>
      </c>
      <c r="CC2" s="61">
        <v>4.9417681999999997E-2</v>
      </c>
      <c r="CD2" s="61">
        <v>0.45049703000000002</v>
      </c>
      <c r="CE2" s="61">
        <v>3.2326966999999998E-2</v>
      </c>
      <c r="CF2" s="61">
        <v>0.15630469999999999</v>
      </c>
      <c r="CG2" s="61">
        <v>0</v>
      </c>
      <c r="CH2" s="61">
        <v>1.5916672E-2</v>
      </c>
      <c r="CI2" s="61">
        <v>2.5328759999999999E-3</v>
      </c>
      <c r="CJ2" s="61">
        <v>0.94191705999999997</v>
      </c>
      <c r="CK2" s="61">
        <v>8.5548534999999992E-3</v>
      </c>
      <c r="CL2" s="61">
        <v>0.22678151999999999</v>
      </c>
      <c r="CM2" s="61">
        <v>1.6085834999999999</v>
      </c>
      <c r="CN2" s="61">
        <v>1441.2239999999999</v>
      </c>
      <c r="CO2" s="61">
        <v>2496.1361999999999</v>
      </c>
      <c r="CP2" s="61">
        <v>1199.3681999999999</v>
      </c>
      <c r="CQ2" s="61">
        <v>470.37432999999999</v>
      </c>
      <c r="CR2" s="61">
        <v>307.10700000000003</v>
      </c>
      <c r="CS2" s="61">
        <v>307.68700000000001</v>
      </c>
      <c r="CT2" s="61">
        <v>1437.7985000000001</v>
      </c>
      <c r="CU2" s="61">
        <v>772.88909999999998</v>
      </c>
      <c r="CV2" s="61">
        <v>983.16895</v>
      </c>
      <c r="CW2" s="61">
        <v>836.50792999999999</v>
      </c>
      <c r="CX2" s="61">
        <v>258.14127000000002</v>
      </c>
      <c r="CY2" s="61">
        <v>1943.1904</v>
      </c>
      <c r="CZ2" s="61">
        <v>780.04139999999995</v>
      </c>
      <c r="DA2" s="61">
        <v>2114.1082000000001</v>
      </c>
      <c r="DB2" s="61">
        <v>2168.7240000000002</v>
      </c>
      <c r="DC2" s="61">
        <v>3049.0390000000002</v>
      </c>
      <c r="DD2" s="61">
        <v>5149.1733000000004</v>
      </c>
      <c r="DE2" s="61">
        <v>862.10473999999999</v>
      </c>
      <c r="DF2" s="61">
        <v>2390.7979999999998</v>
      </c>
      <c r="DG2" s="61">
        <v>1033.3577</v>
      </c>
      <c r="DH2" s="61">
        <v>34.309154999999997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12.37992</v>
      </c>
      <c r="B6">
        <f>BB2</f>
        <v>3.3340725999999998</v>
      </c>
      <c r="C6">
        <f>BC2</f>
        <v>3.7178032000000001</v>
      </c>
      <c r="D6">
        <f>BD2</f>
        <v>5.3020180000000003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2" sqref="G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20904</v>
      </c>
      <c r="C2" s="56">
        <f ca="1">YEAR(TODAY())-YEAR(B2)+IF(TODAY()&gt;=DATE(YEAR(TODAY()),MONTH(B2),DAY(B2)),0,-1)</f>
        <v>64</v>
      </c>
      <c r="E2" s="52">
        <v>155.6</v>
      </c>
      <c r="F2" s="53" t="s">
        <v>275</v>
      </c>
      <c r="G2" s="52">
        <v>58.7</v>
      </c>
      <c r="H2" s="51" t="s">
        <v>40</v>
      </c>
      <c r="I2" s="72">
        <f>ROUND(G3/E3^2,1)</f>
        <v>24.2</v>
      </c>
    </row>
    <row r="3" spans="1:9" x14ac:dyDescent="0.3">
      <c r="E3" s="51">
        <f>E2/100</f>
        <v>1.556</v>
      </c>
      <c r="F3" s="51" t="s">
        <v>39</v>
      </c>
      <c r="G3" s="51">
        <f>G2</f>
        <v>58.7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문연심, ID : H1900635)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08:38:45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44278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155.6</v>
      </c>
      <c r="L12" s="124"/>
      <c r="M12" s="117">
        <f>'개인정보 및 신체계측 입력'!G2</f>
        <v>58.7</v>
      </c>
      <c r="N12" s="118"/>
      <c r="O12" s="113" t="s">
        <v>270</v>
      </c>
      <c r="P12" s="107"/>
      <c r="Q12" s="90">
        <f>'개인정보 및 신체계측 입력'!I2</f>
        <v>24.2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문연심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82.522000000000006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4.516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12.962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5.5</v>
      </c>
      <c r="L72" s="36" t="s">
        <v>52</v>
      </c>
      <c r="M72" s="36">
        <f>ROUND('DRIs DATA'!K8,1)</f>
        <v>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92.19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84.62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167.78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88.46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29.82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163.92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89.44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2021-07-06T00:36:06Z</dcterms:modified>
</cp:coreProperties>
</file>